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ana\Desktop\2023 IMPLAN Información Financiera Anual CP 2023\2023.00 Archivos datos abietos Excel\"/>
    </mc:Choice>
  </mc:AlternateContent>
  <bookViews>
    <workbookView xWindow="0" yWindow="0" windowWidth="28800" windowHeight="1150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6" i="60" l="1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F14" i="59" l="1"/>
  <c r="G14" i="59"/>
  <c r="A1" i="59"/>
  <c r="A1" i="64" s="1"/>
  <c r="A1" i="63" l="1"/>
  <c r="E1" i="62" l="1"/>
  <c r="E2" i="62"/>
  <c r="E3" i="62"/>
  <c r="D133" i="62" l="1"/>
  <c r="C133" i="62"/>
  <c r="D43" i="62" l="1"/>
  <c r="C4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C37" i="64" l="1"/>
  <c r="C20" i="63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<sst xmlns="http://schemas.openxmlformats.org/spreadsheetml/2006/main" count="990" uniqueCount="680">
  <si>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</si>
  <si>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</si>
  <si>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</si>
  <si>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</si>
  <si>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</si>
  <si>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</si>
  <si>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</si>
  <si>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</si>
  <si>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</si>
  <si>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</si>
  <si>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</si>
  <si>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</si>
  <si>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</si>
  <si>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</si>
  <si>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</si>
  <si>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</si>
  <si>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</si>
  <si>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</si>
  <si>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</si>
  <si>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</si>
  <si>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</si>
  <si>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</si>
  <si>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</si>
  <si>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</si>
  <si>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</si>
  <si>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</si>
  <si>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</si>
  <si>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</si>
  <si>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</si>
  <si>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</si>
  <si>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</si>
  <si>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</si>
  <si>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</si>
  <si>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</si>
  <si>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</si>
  <si>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</si>
  <si>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</si>
  <si>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</si>
  <si>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</si>
  <si>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</si>
  <si>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</si>
  <si>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</si>
  <si>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</si>
  <si>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</si>
  <si>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</si>
  <si>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</si>
  <si>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</si>
  <si>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</si>
  <si>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</si>
  <si>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</si>
  <si>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</si>
  <si>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</si>
  <si>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</si>
  <si>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</si>
  <si>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</si>
  <si>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</si>
  <si>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</si>
  <si>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</si>
  <si>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</si>
  <si>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</si>
  <si>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</si>
  <si>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</si>
  <si>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</si>
  <si>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</si>
  <si>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</si>
  <si>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</si>
  <si>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</si>
  <si>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</si>
  <si>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</si>
  <si>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</si>
  <si>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</si>
  <si>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</si>
  <si>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</si>
  <si>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</si>
  <si>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</si>
  <si>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</si>
  <si>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</si>
  <si>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</si>
  <si>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</si>
  <si>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</si>
  <si>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</si>
  <si>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</si>
  <si>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</si>
  <si>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</si>
  <si>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</si>
  <si>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</si>
  <si>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</si>
  <si>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</si>
  <si>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</si>
  <si>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</si>
  <si>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</si>
  <si>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</si>
  <si>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</si>
  <si>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</si>
  <si>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</si>
  <si>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</si>
  <si>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</si>
  <si>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</si>
  <si>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</si>
  <si>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</si>
  <si>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</si>
  <si>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</si>
  <si>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</si>
  <si>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</si>
  <si>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</si>
  <si>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</si>
  <si>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</si>
  <si>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</si>
  <si>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</si>
  <si>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</si>
  <si>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</si>
  <si>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</si>
  <si>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</si>
  <si>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</si>
  <si>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</si>
  <si>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</si>
  <si>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</si>
  <si>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</si>
  <si>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</si>
  <si>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</si>
  <si>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</si>
  <si>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</si>
  <si>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</si>
  <si>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</si>
  <si>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</si>
  <si>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</si>
  <si>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</si>
  <si>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</si>
  <si>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</si>
  <si>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</si>
  <si>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</si>
  <si>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</si>
  <si>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</si>
  <si>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</si>
  <si>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</si>
  <si>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</si>
  <si>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</si>
  <si>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</si>
  <si>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</si>
  <si>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</si>
  <si>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</si>
  <si>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</si>
  <si>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</si>
  <si>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</si>
  <si>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</si>
  <si>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</si>
  <si>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</si>
  <si>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</si>
  <si>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</si>
  <si>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</si>
  <si>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</si>
  <si>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</si>
  <si>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</si>
  <si>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</si>
  <si>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</si>
  <si>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</si>
  <si>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</si>
  <si>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</si>
  <si>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</si>
  <si>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</si>
  <si>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</si>
  <si>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</si>
  <si>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</si>
  <si>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</si>
  <si>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</si>
  <si>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</si>
  <si>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</si>
  <si>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</si>
  <si>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</si>
  <si>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</si>
  <si>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</si>
  <si>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</si>
  <si>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</si>
  <si>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</si>
  <si>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</si>
  <si>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</si>
  <si>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</si>
  <si>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</si>
  <si>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</si>
  <si>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</si>
  <si>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</si>
  <si>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</si>
  <si>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</si>
  <si>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</si>
  <si>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</si>
  <si>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</si>
  <si>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</si>
  <si>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</si>
  <si>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</si>
  <si>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</si>
  <si>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</si>
  <si>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</si>
  <si>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</si>
  <si>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</si>
  <si>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</si>
  <si>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</si>
  <si>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</si>
  <si>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</si>
  <si>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</si>
  <si>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</si>
  <si>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</si>
  <si>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</si>
  <si>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</si>
  <si>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</si>
  <si>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</si>
  <si>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</si>
  <si>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</si>
  <si>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</si>
  <si>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</si>
  <si>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</si>
  <si>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</si>
  <si>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</si>
  <si>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</si>
  <si>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</si>
  <si>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</si>
  <si>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</si>
  <si>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</si>
  <si>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</si>
  <si>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</si>
  <si>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</si>
  <si>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</si>
  <si>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</si>
  <si>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</si>
  <si>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</si>
  <si>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</si>
  <si>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</si>
  <si>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</si>
  <si>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</si>
  <si>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</si>
  <si>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</si>
  <si>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</si>
  <si>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</si>
  <si>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</si>
  <si>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</si>
  <si>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</si>
  <si>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</si>
  <si>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</si>
  <si>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</si>
  <si>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</si>
  <si>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</si>
  <si>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</si>
  <si>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</si>
  <si>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</si>
  <si>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</si>
  <si>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</si>
  <si>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</si>
  <si>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</si>
  <si>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</si>
  <si>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</si>
  <si>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</si>
  <si>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</si>
  <si>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</si>
  <si>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</si>
  <si>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</si>
  <si>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</si>
  <si>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</si>
  <si>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</si>
  <si>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</si>
  <si>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</si>
  <si>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</si>
  <si>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</si>
  <si>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</si>
  <si>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</si>
  <si>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</si>
  <si>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</si>
  <si>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</si>
  <si>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</si>
  <si>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</si>
  <si>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</si>
  <si>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</si>
  <si>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</si>
  <si>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</si>
  <si>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</si>
  <si>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</si>
  <si>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</si>
  <si>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</si>
  <si>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</si>
  <si>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</si>
  <si>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</si>
  <si>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</si>
  <si>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</si>
  <si>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</si>
  <si>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</si>
  <si>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</si>
  <si>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</si>
  <si>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</si>
  <si>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</si>
  <si>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</si>
  <si>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</si>
  <si>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</si>
  <si>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</si>
  <si>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</si>
  <si>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</si>
  <si>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</si>
  <si>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</si>
  <si>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</si>
  <si>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</si>
  <si>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</si>
  <si>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</si>
  <si>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</si>
  <si>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</si>
  <si>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</si>
  <si>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</si>
  <si>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</si>
  <si>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</si>
  <si>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</si>
  <si>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</si>
  <si>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</si>
  <si>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</si>
  <si>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</si>
  <si>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</si>
  <si>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</si>
  <si>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</si>
  <si>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</si>
  <si>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</si>
  <si>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</si>
  <si>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</si>
  <si>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</si>
  <si>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</si>
  <si>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</si>
  <si>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</si>
  <si>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</si>
  <si>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</si>
  <si>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</si>
  <si>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</si>
  <si>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</si>
  <si>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</si>
  <si>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</si>
  <si>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</si>
  <si>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</si>
  <si>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</si>
  <si>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</si>
  <si>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</si>
  <si>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</si>
  <si>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</si>
  <si>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</si>
  <si>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</si>
  <si>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</si>
  <si>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</si>
  <si>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</si>
  <si>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</si>
  <si>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</si>
  <si>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</si>
  <si>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</si>
  <si>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</si>
  <si>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</si>
  <si>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</si>
  <si>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</si>
  <si>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</si>
  <si>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</si>
  <si>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</si>
  <si>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</si>
  <si>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</si>
  <si>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</si>
  <si>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</si>
  <si>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</si>
  <si>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</si>
  <si>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</si>
  <si>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</si>
  <si>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</si>
  <si>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</si>
  <si>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</si>
  <si>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</si>
  <si>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</si>
  <si>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</si>
  <si>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</si>
  <si>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</si>
  <si>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</si>
  <si>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</si>
  <si>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</si>
  <si>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</si>
  <si>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</si>
  <si>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</si>
  <si>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</si>
  <si>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</si>
  <si>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</si>
  <si>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</si>
  <si>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</si>
  <si>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</si>
  <si>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</si>
  <si>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</si>
  <si>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</si>
  <si>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</si>
  <si>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</si>
  <si>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</si>
  <si>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</si>
  <si>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</si>
  <si>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</si>
  <si>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</si>
  <si>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</si>
  <si>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</si>
  <si>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</si>
  <si>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</si>
  <si>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</si>
  <si>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</si>
  <si>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</si>
  <si>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</si>
  <si>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</si>
  <si>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</si>
  <si>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</si>
  <si>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</si>
  <si>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</si>
  <si>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</si>
  <si>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</si>
  <si>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</si>
  <si>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</si>
  <si>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</si>
  <si>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</si>
  <si>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</si>
  <si>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</si>
  <si>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</si>
  <si>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</si>
  <si>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</si>
  <si>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</si>
  <si>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</si>
  <si>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</si>
  <si>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</si>
  <si>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</si>
  <si>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</si>
  <si>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</si>
  <si>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</si>
  <si>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</si>
  <si>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</si>
  <si>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</si>
  <si>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</si>
  <si>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</si>
  <si>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</si>
  <si>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</si>
  <si>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</si>
  <si>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</si>
  <si>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</si>
  <si>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</si>
  <si>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</si>
  <si>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</si>
  <si>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</si>
  <si>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</si>
  <si>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</si>
  <si>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</si>
  <si>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</si>
  <si>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</si>
  <si>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</si>
  <si>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</si>
  <si>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</si>
  <si>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</si>
  <si>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</si>
  <si>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</si>
  <si>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</si>
  <si>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</si>
  <si>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</si>
  <si>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</si>
  <si>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</si>
  <si>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</si>
  <si>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</si>
  <si>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</si>
  <si>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</si>
  <si>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</si>
  <si>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</si>
  <si>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</si>
  <si>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</si>
  <si>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</si>
  <si>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</si>
  <si>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</si>
  <si>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</si>
  <si>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</si>
  <si>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</si>
  <si>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</si>
  <si>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</si>
  <si>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</si>
  <si>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</si>
  <si>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</si>
  <si>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</si>
  <si>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</si>
  <si>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</si>
  <si>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</si>
  <si>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</si>
  <si>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</si>
  <si>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</si>
  <si>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</si>
  <si>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</si>
  <si>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</si>
  <si>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</si>
  <si>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</si>
  <si>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</si>
  <si>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</si>
  <si>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</si>
  <si>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</si>
  <si>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</si>
  <si>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</si>
  <si>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</si>
  <si>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</si>
  <si>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</si>
  <si>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</si>
  <si>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</si>
  <si>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</si>
  <si>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</si>
  <si>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</si>
  <si>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</si>
  <si>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</si>
  <si>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</si>
  <si>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</si>
  <si>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</si>
  <si>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</si>
  <si>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</si>
  <si>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</si>
  <si>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</si>
  <si>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</si>
  <si>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</si>
  <si>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</si>
  <si>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</si>
  <si>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</si>
  <si>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</si>
  <si>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</si>
  <si>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</si>
  <si>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</si>
  <si>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</si>
  <si>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</si>
  <si>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</si>
  <si>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</si>
  <si>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</si>
  <si>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</si>
  <si>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</si>
  <si>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</si>
  <si>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</si>
  <si>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</si>
  <si>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</si>
  <si>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</si>
  <si>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</si>
  <si>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</si>
  <si>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</si>
  <si>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</si>
  <si>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</si>
  <si>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</si>
  <si>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</si>
  <si>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</si>
  <si>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</si>
  <si>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</si>
  <si>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</si>
  <si>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</si>
  <si>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</si>
  <si>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</si>
  <si>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</si>
  <si>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</si>
  <si>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</si>
  <si>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</si>
  <si>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</si>
  <si>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</si>
  <si>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</si>
  <si>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</si>
  <si>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</si>
  <si>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</si>
  <si>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</si>
  <si>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</si>
  <si>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</si>
  <si>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</si>
  <si>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</si>
  <si>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</si>
  <si>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</si>
  <si>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</si>
  <si>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</si>
  <si>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</si>
  <si>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</si>
  <si>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</si>
  <si>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</si>
  <si>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</si>
  <si>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</si>
  <si>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</si>
  <si>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</si>
  <si>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</si>
  <si>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</si>
  <si>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</si>
  <si>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</si>
  <si>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</si>
  <si>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</si>
  <si>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</si>
  <si>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</si>
  <si>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</si>
  <si>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</si>
  <si>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</si>
  <si>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</si>
  <si>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</si>
  <si>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</si>
  <si>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</si>
  <si>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</si>
  <si>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</si>
  <si>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</si>
  <si>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</si>
  <si>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</si>
  <si>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</si>
  <si>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</si>
  <si>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</si>
  <si>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</si>
  <si>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</si>
  <si>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</si>
  <si>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</si>
  <si>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</si>
  <si>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</si>
  <si>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</si>
  <si>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</si>
  <si>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</si>
  <si>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</si>
  <si>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</si>
  <si>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</si>
  <si>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</si>
  <si>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</si>
  <si>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</si>
  <si>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</si>
  <si>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</si>
  <si>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</si>
  <si>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</si>
  <si>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</si>
  <si>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</si>
  <si>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</si>
  <si>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</si>
  <si>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</si>
  <si>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</si>
  <si>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</si>
  <si>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</si>
  <si>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</si>
  <si>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</si>
  <si>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</si>
  <si>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</si>
  <si>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</si>
  <si>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</si>
  <si>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</si>
  <si>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</si>
  <si>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</si>
  <si>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</si>
  <si>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</si>
  <si>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</si>
  <si>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</si>
  <si>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</si>
  <si>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</si>
  <si>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</si>
  <si>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</si>
  <si>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</si>
  <si>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</si>
  <si>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</si>
  <si>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</si>
  <si>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</si>
  <si>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</si>
  <si>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</si>
  <si>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</si>
  <si>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4. Total de Ingresos Contables</t>
  </si>
  <si>
    <t>4. Total de Gastos Contables</t>
  </si>
  <si>
    <t>Cuenta Pública</t>
  </si>
  <si>
    <t>Anual</t>
  </si>
  <si>
    <t>Instituto Municipal de Planeación</t>
  </si>
  <si>
    <t>Correspondiente del 01 de Enero al 31 de Diciembre de 2023</t>
  </si>
  <si>
    <t>Mesa de dinero</t>
  </si>
  <si>
    <t>Factibilidad de cobro a 30 dias.</t>
  </si>
  <si>
    <t>Se utiliza para fondo fijo de caja, con arqueos periodicos.</t>
  </si>
  <si>
    <t>Mensual</t>
  </si>
  <si>
    <t>10%,
30%</t>
  </si>
  <si>
    <t>Por tiempo porcentajes de depreciación.- Los señalados en la Ley del Impuesto sobre la renta o por la Ley de Contabilidad Gubernamental
En la columna de Dep.Acumulada refleja  las cifras de la depreciación a la fecha y la Columna de Dep Gasto la depreciación del año en curso.</t>
  </si>
  <si>
    <t>-</t>
  </si>
  <si>
    <t xml:space="preserve">Por tiempo porcentajes de depreciación.- Los señalados en la Ley del Impuesto sobre la renta o por la Ley de Contabilidad Gubernamental En la columna de Dep.Acumulada refleja  las cifras de la depreciación a la fecha y la Columna de Dep Gasto la depreciación del año en curso
</t>
  </si>
  <si>
    <t xml:space="preserve">10%,
30%,
33.3%
</t>
  </si>
  <si>
    <t>Por tiempo porcentajes de depreciación.- Los señalados en la Ley del Impuesto sobre la renta o por la Ley de Contabilidad Gubernamental,
En la columna de Dep.Acumulada refleja  las cifras de la depreciación a la fecha y la Columna de Dep Gasto la depreciación del año en curso</t>
  </si>
  <si>
    <t>10%,
30%,
25%
33.3%</t>
  </si>
  <si>
    <t>Por tiempo porcentajes de depreciación.- Los señalados en la Ley del Impuesto sobre la renta o por la Ley de Contabilidad Gubernamental, 
En la columna de Dep.Acumulada refleja  las cifras de la depreciación a la fecha y la Columna de Dep Gasto la depreciación del año en curso.</t>
  </si>
  <si>
    <t xml:space="preserve">Obra por transferir al Municipio de León . </t>
  </si>
  <si>
    <t>Por tiempo porcentajes de depreciación.- Los señalados en la Ley del Impuesto sobre la renta o por la Ley de Contabilidad Gubernamental
En la Columna de Amort.Acum refleja  las cifras de la amortización a la fecha y la Columna de Amort. Gasto la amortización del año en curso.</t>
  </si>
  <si>
    <t>Por tiempo</t>
  </si>
  <si>
    <t xml:space="preserve">Factibilidad de pago mes inmediato siguiente </t>
  </si>
  <si>
    <t>Productos financieros y Por Ley de Ingresos y disposiciones administrativas</t>
  </si>
  <si>
    <t xml:space="preserve">Productos financieros </t>
  </si>
  <si>
    <t>Por Ley de Ingresos y disposiciones administrativas</t>
  </si>
  <si>
    <t>Transferencia mensual del municipio y programa de inversión 2023</t>
  </si>
  <si>
    <t>Productos financieros</t>
  </si>
  <si>
    <t>Sueldo correspondiente a la plantilla de personal , seguridad social  ,servicios  avance de acuerdo a contratos y depreciación.</t>
  </si>
  <si>
    <t>Sueldo correspondiente a la plantilla de personal , seguridad social  y servicios  avance de acuerdo a contratos</t>
  </si>
  <si>
    <t>Sueldo correspondiente a la plantilla de personal</t>
  </si>
  <si>
    <t>Cuotas imss, infonavt y rcv</t>
  </si>
  <si>
    <t>Servicios ,proyectos y estudios   avance de acuerdo a contrato</t>
  </si>
  <si>
    <t>Operatividad Consejo Rector</t>
  </si>
  <si>
    <t>Municipal</t>
  </si>
  <si>
    <t>Transferencias</t>
  </si>
  <si>
    <t>Transferencias Ej Ant</t>
  </si>
  <si>
    <t>Recurso Aplicado de remanente 2022 y 2023</t>
  </si>
  <si>
    <t>Disponibilidad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</si>
</sst>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</cellStyleXfs>
  <cellXfs count="185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13" fillId="0" borderId="0" xfId="8" applyFont="1" applyAlignment="1">
      <alignment wrapText="1"/>
    </xf>
    <xf numFmtId="9" fontId="13" fillId="0" borderId="0" xfId="14" applyFont="1" applyAlignment="1">
      <alignment wrapText="1"/>
    </xf>
    <xf numFmtId="9" fontId="13" fillId="0" borderId="0" xfId="14" applyFont="1" applyAlignment="1">
      <alignment horizontal="center" wrapText="1"/>
    </xf>
    <xf numFmtId="0" fontId="13" fillId="0" borderId="0" xfId="9" applyFont="1" applyAlignment="1">
      <alignment wrapText="1"/>
    </xf>
    <xf numFmtId="4" fontId="8" fillId="0" borderId="0" xfId="10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B4" sqref="B4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646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645</v>
      </c>
    </row>
    <row r="3" spans="1:4" x14ac:dyDescent="0.2">
      <c r="A3" s="151" t="s">
        <v>647</v>
      </c>
      <c r="B3" s="143"/>
      <c r="C3" s="152" t="s">
        <v>3</v>
      </c>
      <c r="D3" s="154" t="s">
        <v>644</v>
      </c>
    </row>
    <row r="4" spans="1:4" x14ac:dyDescent="0.2">
      <c r="A4" s="155" t="s">
        <v>4</v>
      </c>
      <c r="B4" s="144"/>
      <c r="C4" s="144"/>
      <c r="D4" s="156"/>
    </row>
    <row r="5" spans="1:4" ht="15" customHeight="1" x14ac:dyDescent="0.2">
      <c r="A5" s="145" t="s">
        <v>5</v>
      </c>
      <c r="B5" s="146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62" t="s">
        <v>63</v>
      </c>
      <c r="B43" s="162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3">
      <formula1>"1, 2, 3, 4, Cuenta Pública"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20" sqref="C20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7" t="str">
        <f>ESF!A1</f>
        <v>Instituto Municipal de Planeación</v>
      </c>
      <c r="B1" s="168"/>
      <c r="C1" s="169"/>
    </row>
    <row r="2" spans="1:3" s="54" customFormat="1" ht="18" customHeight="1" x14ac:dyDescent="0.25">
      <c r="A2" s="170" t="s">
        <v>520</v>
      </c>
      <c r="B2" s="171"/>
      <c r="C2" s="172"/>
    </row>
    <row r="3" spans="1:3" s="54" customFormat="1" ht="18" customHeight="1" x14ac:dyDescent="0.25">
      <c r="A3" s="170" t="str">
        <f>ESF!A3</f>
        <v>Correspondiente del 01 de Enero al 31 de Diciembre de 2023</v>
      </c>
      <c r="B3" s="171"/>
      <c r="C3" s="172"/>
    </row>
    <row r="4" spans="1:3" s="56" customFormat="1" x14ac:dyDescent="0.2">
      <c r="A4" s="173" t="s">
        <v>521</v>
      </c>
      <c r="B4" s="174"/>
      <c r="C4" s="175"/>
    </row>
    <row r="5" spans="1:3" x14ac:dyDescent="0.2">
      <c r="A5" s="71" t="s">
        <v>522</v>
      </c>
      <c r="B5" s="71"/>
      <c r="C5" s="72">
        <v>50706838.299999997</v>
      </c>
    </row>
    <row r="6" spans="1:3" x14ac:dyDescent="0.2">
      <c r="A6" s="73"/>
      <c r="B6" s="74"/>
      <c r="C6" s="75"/>
    </row>
    <row r="7" spans="1:3" x14ac:dyDescent="0.2">
      <c r="A7" s="84" t="s">
        <v>523</v>
      </c>
      <c r="B7" s="84"/>
      <c r="C7" s="76">
        <f>SUM(C8:C13)</f>
        <v>2537412.6</v>
      </c>
    </row>
    <row r="8" spans="1:3" x14ac:dyDescent="0.2">
      <c r="A8" s="92" t="s">
        <v>524</v>
      </c>
      <c r="B8" s="91" t="s">
        <v>312</v>
      </c>
      <c r="C8" s="77">
        <v>0</v>
      </c>
    </row>
    <row r="9" spans="1:3" x14ac:dyDescent="0.2">
      <c r="A9" s="78" t="s">
        <v>525</v>
      </c>
      <c r="B9" s="79" t="s">
        <v>526</v>
      </c>
      <c r="C9" s="77">
        <v>0</v>
      </c>
    </row>
    <row r="10" spans="1:3" x14ac:dyDescent="0.2">
      <c r="A10" s="78" t="s">
        <v>527</v>
      </c>
      <c r="B10" s="79" t="s">
        <v>321</v>
      </c>
      <c r="C10" s="77">
        <v>0</v>
      </c>
    </row>
    <row r="11" spans="1:3" x14ac:dyDescent="0.2">
      <c r="A11" s="78" t="s">
        <v>528</v>
      </c>
      <c r="B11" s="79" t="s">
        <v>322</v>
      </c>
      <c r="C11" s="77">
        <v>0</v>
      </c>
    </row>
    <row r="12" spans="1:3" x14ac:dyDescent="0.2">
      <c r="A12" s="78" t="s">
        <v>529</v>
      </c>
      <c r="B12" s="79" t="s">
        <v>323</v>
      </c>
      <c r="C12" s="77">
        <v>0</v>
      </c>
    </row>
    <row r="13" spans="1:3" x14ac:dyDescent="0.2">
      <c r="A13" s="80" t="s">
        <v>530</v>
      </c>
      <c r="B13" s="81" t="s">
        <v>531</v>
      </c>
      <c r="C13" s="77">
        <v>2537412.6</v>
      </c>
    </row>
    <row r="14" spans="1:3" x14ac:dyDescent="0.2">
      <c r="A14" s="73"/>
      <c r="B14" s="82"/>
      <c r="C14" s="83"/>
    </row>
    <row r="15" spans="1:3" x14ac:dyDescent="0.2">
      <c r="A15" s="84" t="s">
        <v>532</v>
      </c>
      <c r="B15" s="74"/>
      <c r="C15" s="76">
        <f>SUM(C16:C18)</f>
        <v>940000</v>
      </c>
    </row>
    <row r="16" spans="1:3" x14ac:dyDescent="0.2">
      <c r="A16" s="85">
        <v>3.1</v>
      </c>
      <c r="B16" s="79" t="s">
        <v>533</v>
      </c>
      <c r="C16" s="77">
        <v>0</v>
      </c>
    </row>
    <row r="17" spans="1:3" x14ac:dyDescent="0.2">
      <c r="A17" s="86">
        <v>3.2</v>
      </c>
      <c r="B17" s="79" t="s">
        <v>534</v>
      </c>
      <c r="C17" s="77">
        <v>940000</v>
      </c>
    </row>
    <row r="18" spans="1:3" x14ac:dyDescent="0.2">
      <c r="A18" s="86">
        <v>3.3</v>
      </c>
      <c r="B18" s="81" t="s">
        <v>535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642</v>
      </c>
      <c r="B20" s="90"/>
      <c r="C20" s="72">
        <f>C5+C7-C15</f>
        <v>52304250.899999999</v>
      </c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40"/>
  <sheetViews>
    <sheetView showGridLines="0" workbookViewId="0">
      <selection activeCell="C6" sqref="C6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6" t="str">
        <f>ESF!A1</f>
        <v>Instituto Municipal de Planeación</v>
      </c>
      <c r="B1" s="177"/>
      <c r="C1" s="178"/>
    </row>
    <row r="2" spans="1:3" s="57" customFormat="1" ht="18.95" customHeight="1" x14ac:dyDescent="0.25">
      <c r="A2" s="179" t="s">
        <v>536</v>
      </c>
      <c r="B2" s="180"/>
      <c r="C2" s="181"/>
    </row>
    <row r="3" spans="1:3" s="57" customFormat="1" ht="18.95" customHeight="1" x14ac:dyDescent="0.25">
      <c r="A3" s="179" t="str">
        <f>ESF!A3</f>
        <v>Correspondiente del 01 de Enero al 31 de Diciembre de 2023</v>
      </c>
      <c r="B3" s="180"/>
      <c r="C3" s="181"/>
    </row>
    <row r="4" spans="1:3" x14ac:dyDescent="0.2">
      <c r="A4" s="173" t="s">
        <v>521</v>
      </c>
      <c r="B4" s="174"/>
      <c r="C4" s="175"/>
    </row>
    <row r="5" spans="1:3" x14ac:dyDescent="0.2">
      <c r="A5" s="101" t="s">
        <v>537</v>
      </c>
      <c r="B5" s="71"/>
      <c r="C5" s="94">
        <v>41256152.239999995</v>
      </c>
    </row>
    <row r="6" spans="1:3" x14ac:dyDescent="0.2">
      <c r="A6" s="95"/>
      <c r="B6" s="74"/>
      <c r="C6" s="96"/>
    </row>
    <row r="7" spans="1:3" x14ac:dyDescent="0.2">
      <c r="A7" s="84" t="s">
        <v>538</v>
      </c>
      <c r="B7" s="97"/>
      <c r="C7" s="76">
        <f>SUM(C8:C28)</f>
        <v>1153980.6599999999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v>795892.45</v>
      </c>
    </row>
    <row r="11" spans="1:3" x14ac:dyDescent="0.2">
      <c r="A11" s="111">
        <v>2.4</v>
      </c>
      <c r="B11" s="93" t="s">
        <v>130</v>
      </c>
      <c r="C11" s="104">
        <v>0</v>
      </c>
    </row>
    <row r="12" spans="1:3" x14ac:dyDescent="0.2">
      <c r="A12" s="111">
        <v>2.5</v>
      </c>
      <c r="B12" s="93" t="s">
        <v>131</v>
      </c>
      <c r="C12" s="104">
        <v>0</v>
      </c>
    </row>
    <row r="13" spans="1:3" x14ac:dyDescent="0.2">
      <c r="A13" s="111">
        <v>2.6</v>
      </c>
      <c r="B13" s="93" t="s">
        <v>132</v>
      </c>
      <c r="C13" s="104">
        <v>0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28292.400000000001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539</v>
      </c>
      <c r="B17" s="93" t="s">
        <v>540</v>
      </c>
      <c r="C17" s="104">
        <v>0</v>
      </c>
    </row>
    <row r="18" spans="1:3" x14ac:dyDescent="0.2">
      <c r="A18" s="111" t="s">
        <v>541</v>
      </c>
      <c r="B18" s="93" t="s">
        <v>140</v>
      </c>
      <c r="C18" s="104">
        <v>329795.81</v>
      </c>
    </row>
    <row r="19" spans="1:3" x14ac:dyDescent="0.2">
      <c r="A19" s="111" t="s">
        <v>542</v>
      </c>
      <c r="B19" s="93" t="s">
        <v>543</v>
      </c>
      <c r="C19" s="104">
        <v>0</v>
      </c>
    </row>
    <row r="20" spans="1:3" x14ac:dyDescent="0.2">
      <c r="A20" s="111" t="s">
        <v>544</v>
      </c>
      <c r="B20" s="93" t="s">
        <v>545</v>
      </c>
      <c r="C20" s="104">
        <v>0</v>
      </c>
    </row>
    <row r="21" spans="1:3" x14ac:dyDescent="0.2">
      <c r="A21" s="111" t="s">
        <v>546</v>
      </c>
      <c r="B21" s="93" t="s">
        <v>547</v>
      </c>
      <c r="C21" s="104">
        <v>0</v>
      </c>
    </row>
    <row r="22" spans="1:3" x14ac:dyDescent="0.2">
      <c r="A22" s="111" t="s">
        <v>548</v>
      </c>
      <c r="B22" s="93" t="s">
        <v>549</v>
      </c>
      <c r="C22" s="104">
        <v>0</v>
      </c>
    </row>
    <row r="23" spans="1:3" x14ac:dyDescent="0.2">
      <c r="A23" s="111" t="s">
        <v>550</v>
      </c>
      <c r="B23" s="93" t="s">
        <v>551</v>
      </c>
      <c r="C23" s="104">
        <v>0</v>
      </c>
    </row>
    <row r="24" spans="1:3" x14ac:dyDescent="0.2">
      <c r="A24" s="111" t="s">
        <v>552</v>
      </c>
      <c r="B24" s="93" t="s">
        <v>553</v>
      </c>
      <c r="C24" s="104">
        <v>0</v>
      </c>
    </row>
    <row r="25" spans="1:3" x14ac:dyDescent="0.2">
      <c r="A25" s="111" t="s">
        <v>554</v>
      </c>
      <c r="B25" s="93" t="s">
        <v>555</v>
      </c>
      <c r="C25" s="104">
        <v>0</v>
      </c>
    </row>
    <row r="26" spans="1:3" x14ac:dyDescent="0.2">
      <c r="A26" s="111" t="s">
        <v>556</v>
      </c>
      <c r="B26" s="93" t="s">
        <v>557</v>
      </c>
      <c r="C26" s="104">
        <v>0</v>
      </c>
    </row>
    <row r="27" spans="1:3" x14ac:dyDescent="0.2">
      <c r="A27" s="111" t="s">
        <v>558</v>
      </c>
      <c r="B27" s="93" t="s">
        <v>559</v>
      </c>
      <c r="C27" s="104">
        <v>0</v>
      </c>
    </row>
    <row r="28" spans="1:3" x14ac:dyDescent="0.2">
      <c r="A28" s="111" t="s">
        <v>560</v>
      </c>
      <c r="B28" s="103" t="s">
        <v>561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562</v>
      </c>
      <c r="B30" s="108"/>
      <c r="C30" s="109">
        <f>SUM(C31:C35)</f>
        <v>989766.85</v>
      </c>
    </row>
    <row r="31" spans="1:3" x14ac:dyDescent="0.2">
      <c r="A31" s="111" t="s">
        <v>563</v>
      </c>
      <c r="B31" s="93" t="s">
        <v>413</v>
      </c>
      <c r="C31" s="104">
        <v>989765.85</v>
      </c>
    </row>
    <row r="32" spans="1:3" x14ac:dyDescent="0.2">
      <c r="A32" s="111" t="s">
        <v>564</v>
      </c>
      <c r="B32" s="93" t="s">
        <v>422</v>
      </c>
      <c r="C32" s="104">
        <v>0</v>
      </c>
    </row>
    <row r="33" spans="1:3" x14ac:dyDescent="0.2">
      <c r="A33" s="111" t="s">
        <v>565</v>
      </c>
      <c r="B33" s="93" t="s">
        <v>425</v>
      </c>
      <c r="C33" s="104">
        <v>0</v>
      </c>
    </row>
    <row r="34" spans="1:3" x14ac:dyDescent="0.2">
      <c r="A34" s="111" t="s">
        <v>566</v>
      </c>
      <c r="B34" s="93" t="s">
        <v>431</v>
      </c>
      <c r="C34" s="104">
        <v>1</v>
      </c>
    </row>
    <row r="35" spans="1:3" x14ac:dyDescent="0.2">
      <c r="A35" s="111" t="s">
        <v>567</v>
      </c>
      <c r="B35" s="103" t="s">
        <v>568</v>
      </c>
      <c r="C35" s="110">
        <v>0</v>
      </c>
    </row>
    <row r="36" spans="1:3" x14ac:dyDescent="0.2">
      <c r="A36" s="95"/>
      <c r="B36" s="98"/>
      <c r="C36" s="99"/>
    </row>
    <row r="37" spans="1:3" x14ac:dyDescent="0.2">
      <c r="A37" s="100" t="s">
        <v>643</v>
      </c>
      <c r="B37" s="71"/>
      <c r="C37" s="72">
        <f>C5-C7+C30</f>
        <v>41091938.43</v>
      </c>
    </row>
    <row r="39" spans="1:3" x14ac:dyDescent="0.2">
      <c r="B39" s="38" t="s">
        <v>63</v>
      </c>
    </row>
    <row r="40" spans="1:3" x14ac:dyDescent="0.2">
      <c r="C40" s="161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opLeftCell="A6" workbookViewId="0">
      <selection activeCell="C26" sqref="C26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6" t="str">
        <f>'Notas a los Edos Financieros'!A1</f>
        <v>Instituto Municipal de Planeación</v>
      </c>
      <c r="B1" s="182"/>
      <c r="C1" s="182"/>
      <c r="D1" s="182"/>
      <c r="E1" s="182"/>
      <c r="F1" s="182"/>
      <c r="G1" s="45" t="s">
        <v>0</v>
      </c>
      <c r="H1" s="46">
        <f>'Notas a los Edos Financieros'!D1</f>
        <v>2023</v>
      </c>
    </row>
    <row r="2" spans="1:10" ht="18.95" customHeight="1" x14ac:dyDescent="0.2">
      <c r="A2" s="166" t="s">
        <v>569</v>
      </c>
      <c r="B2" s="182"/>
      <c r="C2" s="182"/>
      <c r="D2" s="182"/>
      <c r="E2" s="182"/>
      <c r="F2" s="182"/>
      <c r="G2" s="45" t="s">
        <v>2</v>
      </c>
      <c r="H2" s="46" t="str">
        <f>'Notas a los Edos Financieros'!D2</f>
        <v>Anual</v>
      </c>
    </row>
    <row r="3" spans="1:10" ht="18.95" customHeight="1" x14ac:dyDescent="0.2">
      <c r="A3" s="166" t="str">
        <f>'Notas a los Edos Financieros'!A3</f>
        <v>Correspondiente del 01 de Enero al 31 de Diciembre de 2023</v>
      </c>
      <c r="B3" s="182"/>
      <c r="C3" s="182"/>
      <c r="D3" s="182"/>
      <c r="E3" s="182"/>
      <c r="F3" s="182"/>
      <c r="G3" s="45" t="s">
        <v>3</v>
      </c>
      <c r="H3" s="46" t="str">
        <f>'Notas a los Edos Financieros'!D3</f>
        <v>Cuenta Pública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67</v>
      </c>
      <c r="B7" s="126" t="s">
        <v>570</v>
      </c>
      <c r="C7" s="125" t="s">
        <v>571</v>
      </c>
      <c r="D7" s="125" t="s">
        <v>572</v>
      </c>
      <c r="E7" s="125" t="s">
        <v>573</v>
      </c>
      <c r="F7" s="125" t="s">
        <v>574</v>
      </c>
      <c r="G7" s="125" t="s">
        <v>575</v>
      </c>
      <c r="H7" s="125" t="s">
        <v>576</v>
      </c>
      <c r="I7" s="125" t="s">
        <v>577</v>
      </c>
      <c r="J7" s="125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</row>
    <row r="36" spans="1:6" x14ac:dyDescent="0.2">
      <c r="A36" s="47">
        <v>8110</v>
      </c>
      <c r="B36" s="47" t="s">
        <v>606</v>
      </c>
      <c r="C36" s="52">
        <v>0</v>
      </c>
      <c r="D36" s="52">
        <v>25725985</v>
      </c>
      <c r="E36" s="52">
        <v>0</v>
      </c>
      <c r="F36" s="52">
        <v>25725985</v>
      </c>
    </row>
    <row r="37" spans="1:6" x14ac:dyDescent="0.2">
      <c r="A37" s="47">
        <v>8120</v>
      </c>
      <c r="B37" s="47" t="s">
        <v>607</v>
      </c>
      <c r="C37" s="52">
        <v>0</v>
      </c>
      <c r="D37" s="52">
        <v>71331155.530000001</v>
      </c>
      <c r="E37" s="52">
        <v>72271155.530000001</v>
      </c>
      <c r="F37" s="52">
        <v>-940000</v>
      </c>
    </row>
    <row r="38" spans="1:6" x14ac:dyDescent="0.2">
      <c r="A38" s="47">
        <v>8130</v>
      </c>
      <c r="B38" s="47" t="s">
        <v>608</v>
      </c>
      <c r="C38" s="52">
        <v>0</v>
      </c>
      <c r="D38" s="52">
        <v>46545170.530000001</v>
      </c>
      <c r="E38" s="52">
        <v>21564317.23</v>
      </c>
      <c r="F38" s="52">
        <v>24980853.300000001</v>
      </c>
    </row>
    <row r="39" spans="1:6" x14ac:dyDescent="0.2">
      <c r="A39" s="47">
        <v>8140</v>
      </c>
      <c r="B39" s="47" t="s">
        <v>609</v>
      </c>
      <c r="C39" s="52">
        <v>0</v>
      </c>
      <c r="D39" s="52">
        <v>49766838.299999997</v>
      </c>
      <c r="E39" s="52">
        <v>49766838.299999997</v>
      </c>
      <c r="F39" s="52">
        <v>0</v>
      </c>
    </row>
    <row r="40" spans="1:6" x14ac:dyDescent="0.2">
      <c r="A40" s="47">
        <v>8150</v>
      </c>
      <c r="B40" s="47" t="s">
        <v>610</v>
      </c>
      <c r="C40" s="52">
        <v>0</v>
      </c>
      <c r="D40" s="52">
        <v>0</v>
      </c>
      <c r="E40" s="52">
        <v>49766838.299999997</v>
      </c>
      <c r="F40" s="52">
        <v>-49766838.299999997</v>
      </c>
    </row>
    <row r="41" spans="1:6" x14ac:dyDescent="0.2">
      <c r="A41" s="47">
        <v>8210</v>
      </c>
      <c r="B41" s="47" t="s">
        <v>611</v>
      </c>
      <c r="C41" s="52">
        <v>0</v>
      </c>
      <c r="D41" s="52">
        <v>0</v>
      </c>
      <c r="E41" s="52">
        <v>25725985</v>
      </c>
      <c r="F41" s="52">
        <v>-25725985</v>
      </c>
    </row>
    <row r="42" spans="1:6" x14ac:dyDescent="0.2">
      <c r="A42" s="47">
        <v>8220</v>
      </c>
      <c r="B42" s="47" t="s">
        <v>612</v>
      </c>
      <c r="C42" s="52">
        <v>0</v>
      </c>
      <c r="D42" s="52">
        <v>366883986.81</v>
      </c>
      <c r="E42" s="52">
        <v>364951790.33999997</v>
      </c>
      <c r="F42" s="52">
        <v>1932196.4700000286</v>
      </c>
    </row>
    <row r="43" spans="1:6" x14ac:dyDescent="0.2">
      <c r="A43" s="47">
        <v>8230</v>
      </c>
      <c r="B43" s="47" t="s">
        <v>613</v>
      </c>
      <c r="C43" s="52">
        <v>0</v>
      </c>
      <c r="D43" s="52">
        <v>316177148.50999999</v>
      </c>
      <c r="E43" s="52">
        <v>341158001.81</v>
      </c>
      <c r="F43" s="52">
        <v>-24980853.300000012</v>
      </c>
    </row>
    <row r="44" spans="1:6" x14ac:dyDescent="0.2">
      <c r="A44" s="47">
        <v>8240</v>
      </c>
      <c r="B44" s="47" t="s">
        <v>614</v>
      </c>
      <c r="C44" s="52">
        <v>0</v>
      </c>
      <c r="D44" s="52">
        <v>48774641.829999998</v>
      </c>
      <c r="E44" s="52">
        <v>41256152.240000002</v>
      </c>
      <c r="F44" s="52">
        <v>7518489.5899999961</v>
      </c>
    </row>
    <row r="45" spans="1:6" x14ac:dyDescent="0.2">
      <c r="A45" s="47">
        <v>8250</v>
      </c>
      <c r="B45" s="47" t="s">
        <v>615</v>
      </c>
      <c r="C45" s="52">
        <v>0</v>
      </c>
      <c r="D45" s="52">
        <v>41256152.240000002</v>
      </c>
      <c r="E45" s="52">
        <v>39389247.109999999</v>
      </c>
      <c r="F45" s="52">
        <v>1866905.1300000027</v>
      </c>
    </row>
    <row r="46" spans="1:6" x14ac:dyDescent="0.2">
      <c r="A46" s="47">
        <v>8260</v>
      </c>
      <c r="B46" s="47" t="s">
        <v>616</v>
      </c>
      <c r="C46" s="52">
        <v>0</v>
      </c>
      <c r="D46" s="52">
        <v>39389247.109999999</v>
      </c>
      <c r="E46" s="52">
        <v>39389247.109999999</v>
      </c>
      <c r="F46" s="52">
        <v>0</v>
      </c>
    </row>
    <row r="47" spans="1:6" x14ac:dyDescent="0.2">
      <c r="A47" s="47">
        <v>8270</v>
      </c>
      <c r="B47" s="47" t="s">
        <v>617</v>
      </c>
      <c r="C47" s="52">
        <v>0</v>
      </c>
      <c r="D47" s="52">
        <v>39389247.109999999</v>
      </c>
      <c r="E47" s="52">
        <v>0</v>
      </c>
      <c r="F47" s="52">
        <v>39389247.109999999</v>
      </c>
    </row>
    <row r="48" spans="1:6" x14ac:dyDescent="0.2">
      <c r="A48" s="130"/>
    </row>
    <row r="49" spans="1:2" x14ac:dyDescent="0.2">
      <c r="A49" s="130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83" t="s">
        <v>620</v>
      </c>
      <c r="B5" s="183"/>
      <c r="C5" s="183"/>
      <c r="D5" s="183"/>
      <c r="E5" s="183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7" t="s">
        <v>622</v>
      </c>
      <c r="B10" s="184" t="s">
        <v>623</v>
      </c>
      <c r="C10" s="184"/>
      <c r="D10" s="184"/>
      <c r="E10" s="184"/>
    </row>
    <row r="11" spans="1:8" s="6" customFormat="1" ht="12.95" customHeight="1" x14ac:dyDescent="0.2">
      <c r="A11" s="118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8" t="s">
        <v>626</v>
      </c>
      <c r="B12" s="184" t="s">
        <v>627</v>
      </c>
      <c r="C12" s="184"/>
      <c r="D12" s="184"/>
      <c r="E12" s="184"/>
    </row>
    <row r="13" spans="1:8" s="6" customFormat="1" ht="26.1" customHeight="1" x14ac:dyDescent="0.2">
      <c r="A13" s="118" t="s">
        <v>628</v>
      </c>
      <c r="B13" s="184" t="s">
        <v>629</v>
      </c>
      <c r="C13" s="184"/>
      <c r="D13" s="184"/>
      <c r="E13" s="184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630</v>
      </c>
      <c r="B15" s="9" t="s">
        <v>631</v>
      </c>
    </row>
    <row r="16" spans="1:8" s="6" customFormat="1" ht="12.95" customHeight="1" x14ac:dyDescent="0.2">
      <c r="A16" s="118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9" t="s">
        <v>633</v>
      </c>
    </row>
    <row r="20" spans="1:4" s="6" customFormat="1" ht="12.95" customHeight="1" x14ac:dyDescent="0.2">
      <c r="A20" s="119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109" zoomScaleNormal="100" workbookViewId="0">
      <selection activeCell="C103" sqref="C103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3" t="str">
        <f>'Notas a los Edos Financieros'!A1</f>
        <v>Instituto Municipal de Planeación</v>
      </c>
      <c r="B1" s="164"/>
      <c r="C1" s="164"/>
      <c r="D1" s="164"/>
      <c r="E1" s="164"/>
      <c r="F1" s="164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3" t="s">
        <v>64</v>
      </c>
      <c r="B2" s="164"/>
      <c r="C2" s="164"/>
      <c r="D2" s="164"/>
      <c r="E2" s="164"/>
      <c r="F2" s="164"/>
      <c r="G2" s="34" t="s">
        <v>2</v>
      </c>
      <c r="H2" s="43" t="str">
        <f>'Notas a los Edos Financieros'!D2</f>
        <v>Anual</v>
      </c>
    </row>
    <row r="3" spans="1:8" s="35" customFormat="1" ht="18.95" customHeight="1" x14ac:dyDescent="0.25">
      <c r="A3" s="163" t="str">
        <f>'Notas a los Edos Financieros'!A3</f>
        <v>Correspondiente del 01 de Enero al 31 de Diciembre de 2023</v>
      </c>
      <c r="B3" s="164"/>
      <c r="C3" s="164"/>
      <c r="D3" s="164"/>
      <c r="E3" s="164"/>
      <c r="F3" s="164"/>
      <c r="G3" s="34" t="s">
        <v>3</v>
      </c>
      <c r="H3" s="43" t="str">
        <f>'Notas a los Edos Financieros'!D3</f>
        <v>Cuenta Pública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17574487.98</v>
      </c>
      <c r="D8" s="38" t="s">
        <v>648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ht="22.5" x14ac:dyDescent="0.2">
      <c r="A15" s="40">
        <v>1122</v>
      </c>
      <c r="B15" s="38" t="s">
        <v>77</v>
      </c>
      <c r="C15" s="42">
        <v>0</v>
      </c>
      <c r="D15" s="42">
        <v>4313</v>
      </c>
      <c r="E15" s="42">
        <v>0</v>
      </c>
      <c r="F15" s="42">
        <v>0</v>
      </c>
      <c r="G15" s="42">
        <v>0</v>
      </c>
      <c r="H15" s="157" t="s">
        <v>649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157"/>
    </row>
    <row r="21" spans="1:8" ht="33.75" x14ac:dyDescent="0.2">
      <c r="A21" s="40">
        <v>1125</v>
      </c>
      <c r="B21" s="38" t="s">
        <v>86</v>
      </c>
      <c r="C21" s="42">
        <v>10000</v>
      </c>
      <c r="D21" s="42">
        <v>0</v>
      </c>
      <c r="E21" s="42">
        <v>0</v>
      </c>
      <c r="F21" s="42">
        <v>0</v>
      </c>
      <c r="G21" s="42">
        <v>10000</v>
      </c>
      <c r="H21" s="157" t="s">
        <v>650</v>
      </c>
    </row>
    <row r="22" spans="1:8" x14ac:dyDescent="0.2">
      <c r="A22" s="135">
        <v>1126</v>
      </c>
      <c r="B22" s="136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ht="22.5" x14ac:dyDescent="0.2">
      <c r="A54" s="40">
        <v>1230</v>
      </c>
      <c r="B54" s="38" t="s">
        <v>120</v>
      </c>
      <c r="C54" s="42">
        <v>1238475.22</v>
      </c>
      <c r="D54" s="42">
        <v>0</v>
      </c>
      <c r="E54" s="42">
        <v>0</v>
      </c>
      <c r="F54" s="157" t="s">
        <v>660</v>
      </c>
      <c r="G54" s="159" t="s">
        <v>654</v>
      </c>
      <c r="H54" s="38" t="s">
        <v>654</v>
      </c>
    </row>
    <row r="55" spans="1:8" x14ac:dyDescent="0.2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  <c r="F55" s="157"/>
      <c r="G55" s="159"/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  <c r="F56" s="157"/>
      <c r="G56" s="159"/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  <c r="F57" s="157"/>
      <c r="G57" s="159"/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  <c r="F58" s="157"/>
      <c r="G58" s="159"/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  <c r="F59" s="157"/>
      <c r="G59" s="159"/>
    </row>
    <row r="60" spans="1:8" ht="22.5" x14ac:dyDescent="0.2">
      <c r="A60" s="40">
        <v>1236</v>
      </c>
      <c r="B60" s="38" t="s">
        <v>126</v>
      </c>
      <c r="C60" s="42">
        <v>1238475.22</v>
      </c>
      <c r="D60" s="42">
        <v>0</v>
      </c>
      <c r="E60" s="42">
        <v>0</v>
      </c>
      <c r="F60" s="157" t="s">
        <v>660</v>
      </c>
      <c r="G60" s="159" t="s">
        <v>654</v>
      </c>
      <c r="H60" s="38" t="s">
        <v>654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  <c r="F61" s="157"/>
      <c r="G61" s="159"/>
    </row>
    <row r="62" spans="1:8" ht="123.75" x14ac:dyDescent="0.2">
      <c r="A62" s="40">
        <v>1240</v>
      </c>
      <c r="B62" s="38" t="s">
        <v>128</v>
      </c>
      <c r="C62" s="42">
        <v>7573782.3600000003</v>
      </c>
      <c r="D62" s="42">
        <v>564747.15</v>
      </c>
      <c r="E62" s="42">
        <v>6038035.8499999996</v>
      </c>
      <c r="F62" s="157" t="s">
        <v>659</v>
      </c>
      <c r="G62" s="159" t="s">
        <v>658</v>
      </c>
      <c r="H62" s="38" t="s">
        <v>651</v>
      </c>
    </row>
    <row r="63" spans="1:8" ht="123.75" x14ac:dyDescent="0.2">
      <c r="A63" s="40">
        <v>1241</v>
      </c>
      <c r="B63" s="38" t="s">
        <v>129</v>
      </c>
      <c r="C63" s="42">
        <v>5125800.08</v>
      </c>
      <c r="D63" s="42">
        <v>354203.42</v>
      </c>
      <c r="E63" s="42">
        <v>3683591.19</v>
      </c>
      <c r="F63" s="157" t="s">
        <v>657</v>
      </c>
      <c r="G63" s="159" t="s">
        <v>656</v>
      </c>
      <c r="H63" s="38" t="s">
        <v>651</v>
      </c>
    </row>
    <row r="64" spans="1:8" ht="123.75" x14ac:dyDescent="0.2">
      <c r="A64" s="40">
        <v>1242</v>
      </c>
      <c r="B64" s="38" t="s">
        <v>130</v>
      </c>
      <c r="C64" s="42">
        <v>9623.48</v>
      </c>
      <c r="D64" s="42">
        <v>0</v>
      </c>
      <c r="E64" s="42">
        <v>9623.48</v>
      </c>
      <c r="F64" s="157" t="s">
        <v>655</v>
      </c>
      <c r="G64" s="159">
        <v>0.1</v>
      </c>
      <c r="H64" s="38" t="s">
        <v>651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  <c r="F65" s="157"/>
      <c r="G65" s="159"/>
    </row>
    <row r="66" spans="1:8" ht="123.75" x14ac:dyDescent="0.2">
      <c r="A66" s="40">
        <v>1244</v>
      </c>
      <c r="B66" s="38" t="s">
        <v>132</v>
      </c>
      <c r="C66" s="42">
        <v>2075518.83</v>
      </c>
      <c r="D66" s="42">
        <v>200074.99</v>
      </c>
      <c r="E66" s="42">
        <v>2075518.83</v>
      </c>
      <c r="F66" s="157" t="s">
        <v>653</v>
      </c>
      <c r="G66" s="159">
        <v>0.25</v>
      </c>
      <c r="H66" s="38" t="s">
        <v>651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  <c r="F67" s="157"/>
      <c r="G67" s="159" t="s">
        <v>654</v>
      </c>
      <c r="H67" s="38" t="s">
        <v>651</v>
      </c>
    </row>
    <row r="68" spans="1:8" ht="123.75" x14ac:dyDescent="0.2">
      <c r="A68" s="40">
        <v>1246</v>
      </c>
      <c r="B68" s="38" t="s">
        <v>134</v>
      </c>
      <c r="C68" s="42">
        <v>362839.97</v>
      </c>
      <c r="D68" s="42">
        <v>10468.74</v>
      </c>
      <c r="E68" s="42">
        <v>269302.34999999998</v>
      </c>
      <c r="F68" s="157" t="s">
        <v>653</v>
      </c>
      <c r="G68" s="159" t="s">
        <v>652</v>
      </c>
      <c r="H68" s="38" t="s">
        <v>651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  <c r="F69" s="157">
        <v>0</v>
      </c>
      <c r="G69" s="159"/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  <c r="F70" s="157">
        <v>0</v>
      </c>
      <c r="G70" s="159"/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ht="112.5" x14ac:dyDescent="0.2">
      <c r="A74" s="40">
        <v>1250</v>
      </c>
      <c r="B74" s="38" t="s">
        <v>140</v>
      </c>
      <c r="C74" s="42">
        <v>4791533.3899999997</v>
      </c>
      <c r="D74" s="42">
        <v>425018.7</v>
      </c>
      <c r="E74" s="42">
        <v>4453463.88</v>
      </c>
      <c r="F74" s="157" t="s">
        <v>661</v>
      </c>
      <c r="G74" s="158">
        <v>0.15</v>
      </c>
      <c r="H74" s="157" t="s">
        <v>651</v>
      </c>
    </row>
    <row r="75" spans="1:8" ht="112.5" x14ac:dyDescent="0.2">
      <c r="A75" s="40">
        <v>1251</v>
      </c>
      <c r="B75" s="38" t="s">
        <v>141</v>
      </c>
      <c r="C75" s="42">
        <v>4376425.22</v>
      </c>
      <c r="D75" s="42">
        <v>408854.5</v>
      </c>
      <c r="E75" s="42">
        <v>4042846.31</v>
      </c>
      <c r="F75" s="157" t="s">
        <v>661</v>
      </c>
      <c r="G75" s="158">
        <v>0.15</v>
      </c>
      <c r="H75" s="157" t="s">
        <v>651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  <c r="F76" s="157"/>
      <c r="G76" s="157"/>
      <c r="H76" s="157"/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  <c r="F77" s="157"/>
      <c r="G77" s="157"/>
      <c r="H77" s="157"/>
    </row>
    <row r="78" spans="1:8" ht="112.5" x14ac:dyDescent="0.2">
      <c r="A78" s="40">
        <v>1254</v>
      </c>
      <c r="B78" s="38" t="s">
        <v>144</v>
      </c>
      <c r="C78" s="42">
        <v>415108.17</v>
      </c>
      <c r="D78" s="42">
        <v>16164.2</v>
      </c>
      <c r="E78" s="42">
        <v>410617.57</v>
      </c>
      <c r="F78" s="157" t="s">
        <v>661</v>
      </c>
      <c r="G78" s="158">
        <v>0.15</v>
      </c>
      <c r="H78" s="157" t="s">
        <v>651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  <c r="F79" s="157"/>
      <c r="G79" s="157"/>
      <c r="H79" s="157"/>
    </row>
    <row r="80" spans="1:8" x14ac:dyDescent="0.2">
      <c r="A80" s="40">
        <v>1270</v>
      </c>
      <c r="B80" s="38" t="s">
        <v>146</v>
      </c>
      <c r="C80" s="42">
        <v>400714.39</v>
      </c>
      <c r="D80" s="42">
        <v>0</v>
      </c>
      <c r="E80" s="42">
        <v>0</v>
      </c>
      <c r="F80" s="157"/>
      <c r="G80" s="157"/>
      <c r="H80" s="157" t="s">
        <v>662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  <c r="F81" s="157"/>
      <c r="G81" s="157"/>
      <c r="H81" s="157"/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  <c r="F82" s="157"/>
      <c r="G82" s="157"/>
      <c r="H82" s="157"/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  <c r="F83" s="157"/>
      <c r="G83" s="157"/>
      <c r="H83" s="157"/>
    </row>
    <row r="84" spans="1:8" x14ac:dyDescent="0.2">
      <c r="A84" s="40">
        <v>1274</v>
      </c>
      <c r="B84" s="38" t="s">
        <v>150</v>
      </c>
      <c r="C84" s="42">
        <v>4230</v>
      </c>
      <c r="D84" s="42">
        <v>0</v>
      </c>
      <c r="E84" s="42">
        <v>0</v>
      </c>
      <c r="F84" s="157"/>
      <c r="G84" s="157"/>
      <c r="H84" s="157" t="s">
        <v>662</v>
      </c>
    </row>
    <row r="85" spans="1:8" x14ac:dyDescent="0.2">
      <c r="A85" s="40">
        <v>1275</v>
      </c>
      <c r="B85" s="38" t="s">
        <v>151</v>
      </c>
      <c r="C85" s="42">
        <v>396484.39</v>
      </c>
      <c r="D85" s="42">
        <v>0</v>
      </c>
      <c r="E85" s="42">
        <v>0</v>
      </c>
      <c r="F85" s="157"/>
      <c r="G85" s="157"/>
      <c r="H85" s="157" t="s">
        <v>662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ht="33.75" x14ac:dyDescent="0.2">
      <c r="A103" s="40">
        <v>2110</v>
      </c>
      <c r="B103" s="38" t="s">
        <v>166</v>
      </c>
      <c r="C103" s="42">
        <v>2360606.34</v>
      </c>
      <c r="D103" s="42">
        <v>2360606.34</v>
      </c>
      <c r="E103" s="42">
        <v>0</v>
      </c>
      <c r="F103" s="42">
        <v>0</v>
      </c>
      <c r="G103" s="42">
        <v>0</v>
      </c>
      <c r="H103" s="157" t="s">
        <v>663</v>
      </c>
    </row>
    <row r="104" spans="1:8" ht="33.75" x14ac:dyDescent="0.2">
      <c r="A104" s="40">
        <v>2111</v>
      </c>
      <c r="B104" s="38" t="s">
        <v>167</v>
      </c>
      <c r="C104" s="42">
        <v>370456.39</v>
      </c>
      <c r="D104" s="42">
        <v>370456.39</v>
      </c>
      <c r="E104" s="42">
        <v>0</v>
      </c>
      <c r="F104" s="42">
        <v>0</v>
      </c>
      <c r="G104" s="42">
        <v>0</v>
      </c>
      <c r="H104" s="157" t="s">
        <v>663</v>
      </c>
    </row>
    <row r="105" spans="1:8" x14ac:dyDescent="0.2">
      <c r="A105" s="40">
        <v>2112</v>
      </c>
      <c r="B105" s="38" t="s">
        <v>168</v>
      </c>
      <c r="C105" s="42">
        <v>1440781.47</v>
      </c>
      <c r="D105" s="42">
        <v>1440781.47</v>
      </c>
      <c r="E105" s="42">
        <v>0</v>
      </c>
      <c r="F105" s="42">
        <v>0</v>
      </c>
      <c r="G105" s="42">
        <v>0</v>
      </c>
      <c r="H105" s="157"/>
    </row>
    <row r="106" spans="1:8" x14ac:dyDescent="0.2">
      <c r="A106" s="40">
        <v>2113</v>
      </c>
      <c r="B106" s="38" t="s">
        <v>169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  <c r="H106" s="157"/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  <c r="H107" s="157"/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  <c r="H108" s="157"/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  <c r="H109" s="157"/>
    </row>
    <row r="110" spans="1:8" ht="33.75" x14ac:dyDescent="0.2">
      <c r="A110" s="40">
        <v>2117</v>
      </c>
      <c r="B110" s="38" t="s">
        <v>173</v>
      </c>
      <c r="C110" s="42">
        <v>549368.48</v>
      </c>
      <c r="D110" s="42">
        <v>549368.48</v>
      </c>
      <c r="E110" s="42">
        <v>0</v>
      </c>
      <c r="F110" s="42">
        <v>0</v>
      </c>
      <c r="G110" s="42">
        <v>0</v>
      </c>
      <c r="H110" s="157" t="s">
        <v>663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  <c r="H111" s="157"/>
    </row>
    <row r="112" spans="1:8" x14ac:dyDescent="0.2">
      <c r="A112" s="40">
        <v>2119</v>
      </c>
      <c r="B112" s="38" t="s">
        <v>175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  <c r="H112" s="157"/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  <c r="H113" s="157"/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  <c r="H114" s="157"/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  <c r="H115" s="157"/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  <c r="H116" s="157"/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22.5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187" zoomScaleNormal="100" workbookViewId="0">
      <selection activeCell="C213" sqref="C213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5" t="str">
        <f>ESF!A1</f>
        <v>Instituto Municipal de Planeación</v>
      </c>
      <c r="B1" s="165"/>
      <c r="C1" s="165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5" t="s">
        <v>250</v>
      </c>
      <c r="B2" s="165"/>
      <c r="C2" s="165"/>
      <c r="D2" s="34" t="s">
        <v>2</v>
      </c>
      <c r="E2" s="43" t="str">
        <f>'Notas a los Edos Financieros'!D2</f>
        <v>Anual</v>
      </c>
    </row>
    <row r="3" spans="1:5" s="35" customFormat="1" ht="18.95" customHeight="1" x14ac:dyDescent="0.25">
      <c r="A3" s="165" t="str">
        <f>ESF!A3</f>
        <v>Correspondiente del 01 de Enero al 31 de Diciembre de 2023</v>
      </c>
      <c r="B3" s="165"/>
      <c r="C3" s="165"/>
      <c r="D3" s="34" t="s">
        <v>3</v>
      </c>
      <c r="E3" s="43" t="str">
        <f>'Notas a los Edos Financieros'!D3</f>
        <v>Cuenta Pública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ht="45" x14ac:dyDescent="0.2">
      <c r="A8" s="65">
        <v>4100</v>
      </c>
      <c r="B8" s="66" t="s">
        <v>38</v>
      </c>
      <c r="C8" s="69">
        <v>223759.12</v>
      </c>
      <c r="D8" s="67" t="s">
        <v>664</v>
      </c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611.62</v>
      </c>
      <c r="D34" s="66" t="s">
        <v>665</v>
      </c>
      <c r="E34" s="64"/>
    </row>
    <row r="35" spans="1:5" x14ac:dyDescent="0.2">
      <c r="A35" s="65">
        <v>4151</v>
      </c>
      <c r="B35" s="66" t="s">
        <v>278</v>
      </c>
      <c r="C35" s="69">
        <v>611.62</v>
      </c>
      <c r="D35" s="66" t="s">
        <v>665</v>
      </c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ht="33.75" x14ac:dyDescent="0.2">
      <c r="A46" s="65">
        <v>4170</v>
      </c>
      <c r="B46" s="66" t="s">
        <v>289</v>
      </c>
      <c r="C46" s="69">
        <v>223147.5</v>
      </c>
      <c r="D46" s="67" t="s">
        <v>666</v>
      </c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33.75" x14ac:dyDescent="0.2">
      <c r="A49" s="65">
        <v>4173</v>
      </c>
      <c r="B49" s="67" t="s">
        <v>292</v>
      </c>
      <c r="C49" s="69">
        <v>223147.5</v>
      </c>
      <c r="D49" s="67" t="s">
        <v>666</v>
      </c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49766838.299999997</v>
      </c>
      <c r="D58" s="67" t="s">
        <v>667</v>
      </c>
      <c r="E58" s="64"/>
    </row>
    <row r="59" spans="1:5" ht="22.5" x14ac:dyDescent="0.2">
      <c r="A59" s="65">
        <v>4210</v>
      </c>
      <c r="B59" s="67" t="s">
        <v>300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ht="33.75" x14ac:dyDescent="0.2">
      <c r="A65" s="65">
        <v>4220</v>
      </c>
      <c r="B65" s="66" t="s">
        <v>306</v>
      </c>
      <c r="C65" s="69">
        <v>49766838.299999997</v>
      </c>
      <c r="D65" s="67" t="s">
        <v>667</v>
      </c>
      <c r="E65" s="64"/>
    </row>
    <row r="66" spans="1:5" ht="33.75" x14ac:dyDescent="0.2">
      <c r="A66" s="65">
        <v>4221</v>
      </c>
      <c r="B66" s="66" t="s">
        <v>307</v>
      </c>
      <c r="C66" s="69">
        <v>26861893.460000001</v>
      </c>
      <c r="D66" s="67" t="s">
        <v>667</v>
      </c>
      <c r="E66" s="64"/>
    </row>
    <row r="67" spans="1:5" ht="33.75" x14ac:dyDescent="0.2">
      <c r="A67" s="65">
        <v>4223</v>
      </c>
      <c r="B67" s="66" t="s">
        <v>308</v>
      </c>
      <c r="C67" s="69">
        <v>22904944.84</v>
      </c>
      <c r="D67" s="67" t="s">
        <v>667</v>
      </c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2313653.48</v>
      </c>
      <c r="D73" s="66" t="s">
        <v>668</v>
      </c>
      <c r="E73" s="66" t="s">
        <v>648</v>
      </c>
    </row>
    <row r="74" spans="1:5" x14ac:dyDescent="0.2">
      <c r="A74" s="68">
        <v>4310</v>
      </c>
      <c r="B74" s="66" t="s">
        <v>312</v>
      </c>
      <c r="C74" s="69">
        <v>2313653.48</v>
      </c>
      <c r="D74" s="66" t="s">
        <v>668</v>
      </c>
      <c r="E74" s="66" t="s">
        <v>648</v>
      </c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2313653.48</v>
      </c>
      <c r="D76" s="66" t="s">
        <v>668</v>
      </c>
      <c r="E76" s="66" t="s">
        <v>648</v>
      </c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ht="67.5" x14ac:dyDescent="0.2">
      <c r="A98" s="68">
        <v>5000</v>
      </c>
      <c r="B98" s="66" t="s">
        <v>44</v>
      </c>
      <c r="C98" s="69">
        <v>41091938.43</v>
      </c>
      <c r="D98" s="70">
        <f>IFERROR(C98/$C$98,"")</f>
        <v>1</v>
      </c>
      <c r="E98" s="67" t="s">
        <v>669</v>
      </c>
    </row>
    <row r="99" spans="1:5" ht="56.25" x14ac:dyDescent="0.2">
      <c r="A99" s="68">
        <v>5100</v>
      </c>
      <c r="B99" s="66" t="s">
        <v>332</v>
      </c>
      <c r="C99" s="69">
        <v>40102171.579999998</v>
      </c>
      <c r="D99" s="70">
        <f t="shared" ref="D99:D162" si="0">IFERROR(C99/$C$98,"")</f>
        <v>0.97591335702777648</v>
      </c>
      <c r="E99" s="67" t="s">
        <v>670</v>
      </c>
    </row>
    <row r="100" spans="1:5" ht="22.5" x14ac:dyDescent="0.2">
      <c r="A100" s="68">
        <v>5110</v>
      </c>
      <c r="B100" s="66" t="s">
        <v>333</v>
      </c>
      <c r="C100" s="69">
        <v>18992636.550000001</v>
      </c>
      <c r="D100" s="70">
        <f t="shared" si="0"/>
        <v>0.46219860331860235</v>
      </c>
      <c r="E100" s="67" t="s">
        <v>671</v>
      </c>
    </row>
    <row r="101" spans="1:5" ht="22.5" x14ac:dyDescent="0.2">
      <c r="A101" s="68">
        <v>5111</v>
      </c>
      <c r="B101" s="66" t="s">
        <v>334</v>
      </c>
      <c r="C101" s="69">
        <v>11144519.4</v>
      </c>
      <c r="D101" s="70">
        <f t="shared" si="0"/>
        <v>0.27120938621536816</v>
      </c>
      <c r="E101" s="67" t="s">
        <v>671</v>
      </c>
    </row>
    <row r="102" spans="1:5" x14ac:dyDescent="0.2">
      <c r="A102" s="68">
        <v>5112</v>
      </c>
      <c r="B102" s="66" t="s">
        <v>335</v>
      </c>
      <c r="C102" s="69">
        <v>0</v>
      </c>
      <c r="D102" s="70">
        <f t="shared" si="0"/>
        <v>0</v>
      </c>
      <c r="E102" s="66"/>
    </row>
    <row r="103" spans="1:5" x14ac:dyDescent="0.2">
      <c r="A103" s="68">
        <v>5113</v>
      </c>
      <c r="B103" s="66" t="s">
        <v>336</v>
      </c>
      <c r="C103" s="69">
        <v>2326642.23</v>
      </c>
      <c r="D103" s="70">
        <f t="shared" si="0"/>
        <v>5.6620405823965408E-2</v>
      </c>
      <c r="E103" s="66"/>
    </row>
    <row r="104" spans="1:5" ht="22.5" x14ac:dyDescent="0.2">
      <c r="A104" s="68">
        <v>5114</v>
      </c>
      <c r="B104" s="66" t="s">
        <v>337</v>
      </c>
      <c r="C104" s="69">
        <v>2402869.58</v>
      </c>
      <c r="D104" s="70">
        <f t="shared" si="0"/>
        <v>5.847544973068821E-2</v>
      </c>
      <c r="E104" s="67" t="s">
        <v>672</v>
      </c>
    </row>
    <row r="105" spans="1:5" ht="22.5" x14ac:dyDescent="0.2">
      <c r="A105" s="68">
        <v>5115</v>
      </c>
      <c r="B105" s="66" t="s">
        <v>338</v>
      </c>
      <c r="C105" s="69">
        <v>3118605.34</v>
      </c>
      <c r="D105" s="70">
        <f t="shared" si="0"/>
        <v>7.5893361548580507E-2</v>
      </c>
      <c r="E105" s="67" t="s">
        <v>671</v>
      </c>
    </row>
    <row r="106" spans="1:5" x14ac:dyDescent="0.2">
      <c r="A106" s="68">
        <v>5116</v>
      </c>
      <c r="B106" s="66" t="s">
        <v>339</v>
      </c>
      <c r="C106" s="69">
        <v>0</v>
      </c>
      <c r="D106" s="70">
        <f t="shared" si="0"/>
        <v>0</v>
      </c>
      <c r="E106" s="66"/>
    </row>
    <row r="107" spans="1:5" x14ac:dyDescent="0.2">
      <c r="A107" s="68">
        <v>5120</v>
      </c>
      <c r="B107" s="66" t="s">
        <v>340</v>
      </c>
      <c r="C107" s="69">
        <v>593338.48</v>
      </c>
      <c r="D107" s="70">
        <f t="shared" si="0"/>
        <v>1.4439291565929662E-2</v>
      </c>
      <c r="E107" s="66"/>
    </row>
    <row r="108" spans="1:5" x14ac:dyDescent="0.2">
      <c r="A108" s="68">
        <v>5121</v>
      </c>
      <c r="B108" s="66" t="s">
        <v>341</v>
      </c>
      <c r="C108" s="69">
        <v>400227.83</v>
      </c>
      <c r="D108" s="70">
        <f t="shared" si="0"/>
        <v>9.7398138245969341E-3</v>
      </c>
      <c r="E108" s="66"/>
    </row>
    <row r="109" spans="1:5" x14ac:dyDescent="0.2">
      <c r="A109" s="68">
        <v>5122</v>
      </c>
      <c r="B109" s="66" t="s">
        <v>342</v>
      </c>
      <c r="C109" s="69">
        <v>25731.16</v>
      </c>
      <c r="D109" s="70">
        <f t="shared" si="0"/>
        <v>6.2618511034306544E-4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70">
        <f t="shared" si="0"/>
        <v>0</v>
      </c>
      <c r="E110" s="66"/>
    </row>
    <row r="111" spans="1:5" x14ac:dyDescent="0.2">
      <c r="A111" s="68">
        <v>5124</v>
      </c>
      <c r="B111" s="66" t="s">
        <v>344</v>
      </c>
      <c r="C111" s="69">
        <v>4970.67</v>
      </c>
      <c r="D111" s="70">
        <f t="shared" si="0"/>
        <v>1.2096460254527838E-4</v>
      </c>
      <c r="E111" s="66"/>
    </row>
    <row r="112" spans="1:5" x14ac:dyDescent="0.2">
      <c r="A112" s="68">
        <v>5125</v>
      </c>
      <c r="B112" s="66" t="s">
        <v>345</v>
      </c>
      <c r="C112" s="69">
        <v>2945.16</v>
      </c>
      <c r="D112" s="70">
        <f t="shared" si="0"/>
        <v>7.1672452372064939E-5</v>
      </c>
      <c r="E112" s="66"/>
    </row>
    <row r="113" spans="1:5" x14ac:dyDescent="0.2">
      <c r="A113" s="68">
        <v>5126</v>
      </c>
      <c r="B113" s="66" t="s">
        <v>346</v>
      </c>
      <c r="C113" s="69">
        <v>122802.26</v>
      </c>
      <c r="D113" s="70">
        <f t="shared" si="0"/>
        <v>2.9884757130451095E-3</v>
      </c>
      <c r="E113" s="66"/>
    </row>
    <row r="114" spans="1:5" x14ac:dyDescent="0.2">
      <c r="A114" s="68">
        <v>5127</v>
      </c>
      <c r="B114" s="66" t="s">
        <v>347</v>
      </c>
      <c r="C114" s="69">
        <v>0</v>
      </c>
      <c r="D114" s="70">
        <f t="shared" si="0"/>
        <v>0</v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70">
        <f t="shared" si="0"/>
        <v>0</v>
      </c>
      <c r="E115" s="66"/>
    </row>
    <row r="116" spans="1:5" x14ac:dyDescent="0.2">
      <c r="A116" s="68">
        <v>5129</v>
      </c>
      <c r="B116" s="66" t="s">
        <v>349</v>
      </c>
      <c r="C116" s="69">
        <v>36661.4</v>
      </c>
      <c r="D116" s="70">
        <f t="shared" si="0"/>
        <v>8.9217986302721132E-4</v>
      </c>
      <c r="E116" s="66"/>
    </row>
    <row r="117" spans="1:5" ht="33.75" x14ac:dyDescent="0.2">
      <c r="A117" s="68">
        <v>5130</v>
      </c>
      <c r="B117" s="66" t="s">
        <v>350</v>
      </c>
      <c r="C117" s="69">
        <v>20516196.550000001</v>
      </c>
      <c r="D117" s="70">
        <f t="shared" si="0"/>
        <v>0.49927546214324453</v>
      </c>
      <c r="E117" s="67" t="s">
        <v>673</v>
      </c>
    </row>
    <row r="118" spans="1:5" x14ac:dyDescent="0.2">
      <c r="A118" s="68">
        <v>5131</v>
      </c>
      <c r="B118" s="66" t="s">
        <v>351</v>
      </c>
      <c r="C118" s="69">
        <v>380531.03</v>
      </c>
      <c r="D118" s="70">
        <f t="shared" si="0"/>
        <v>9.2604789294190529E-3</v>
      </c>
      <c r="E118" s="66"/>
    </row>
    <row r="119" spans="1:5" x14ac:dyDescent="0.2">
      <c r="A119" s="68">
        <v>5132</v>
      </c>
      <c r="B119" s="66" t="s">
        <v>352</v>
      </c>
      <c r="C119" s="69">
        <v>0</v>
      </c>
      <c r="D119" s="70">
        <f t="shared" si="0"/>
        <v>0</v>
      </c>
      <c r="E119" s="66"/>
    </row>
    <row r="120" spans="1:5" ht="33.75" x14ac:dyDescent="0.2">
      <c r="A120" s="68">
        <v>5133</v>
      </c>
      <c r="B120" s="66" t="s">
        <v>353</v>
      </c>
      <c r="C120" s="69">
        <v>16302357.32</v>
      </c>
      <c r="D120" s="70">
        <f t="shared" si="0"/>
        <v>0.39672884616458337</v>
      </c>
      <c r="E120" s="67" t="s">
        <v>673</v>
      </c>
    </row>
    <row r="121" spans="1:5" x14ac:dyDescent="0.2">
      <c r="A121" s="68">
        <v>5134</v>
      </c>
      <c r="B121" s="66" t="s">
        <v>354</v>
      </c>
      <c r="C121" s="69">
        <v>59403.519999999997</v>
      </c>
      <c r="D121" s="70">
        <f t="shared" si="0"/>
        <v>1.4456246716419506E-3</v>
      </c>
      <c r="E121" s="66"/>
    </row>
    <row r="122" spans="1:5" x14ac:dyDescent="0.2">
      <c r="A122" s="68">
        <v>5135</v>
      </c>
      <c r="B122" s="66" t="s">
        <v>355</v>
      </c>
      <c r="C122" s="69">
        <v>636575.78</v>
      </c>
      <c r="D122" s="70">
        <f t="shared" si="0"/>
        <v>1.5491500384787275E-2</v>
      </c>
      <c r="E122" s="66"/>
    </row>
    <row r="123" spans="1:5" x14ac:dyDescent="0.2">
      <c r="A123" s="68">
        <v>5136</v>
      </c>
      <c r="B123" s="66" t="s">
        <v>356</v>
      </c>
      <c r="C123" s="69">
        <v>0</v>
      </c>
      <c r="D123" s="70">
        <f t="shared" si="0"/>
        <v>0</v>
      </c>
      <c r="E123" s="66"/>
    </row>
    <row r="124" spans="1:5" x14ac:dyDescent="0.2">
      <c r="A124" s="68">
        <v>5137</v>
      </c>
      <c r="B124" s="66" t="s">
        <v>357</v>
      </c>
      <c r="C124" s="69">
        <v>31242.87</v>
      </c>
      <c r="D124" s="70">
        <f t="shared" si="0"/>
        <v>7.6031628571677481E-4</v>
      </c>
      <c r="E124" s="66"/>
    </row>
    <row r="125" spans="1:5" ht="22.5" x14ac:dyDescent="0.2">
      <c r="A125" s="68">
        <v>5138</v>
      </c>
      <c r="B125" s="66" t="s">
        <v>358</v>
      </c>
      <c r="C125" s="69">
        <v>2596396.4300000002</v>
      </c>
      <c r="D125" s="70">
        <f t="shared" si="0"/>
        <v>6.3185055979360874E-2</v>
      </c>
      <c r="E125" s="67" t="s">
        <v>674</v>
      </c>
    </row>
    <row r="126" spans="1:5" x14ac:dyDescent="0.2">
      <c r="A126" s="68">
        <v>5139</v>
      </c>
      <c r="B126" s="66" t="s">
        <v>359</v>
      </c>
      <c r="C126" s="69">
        <v>509689.59999999998</v>
      </c>
      <c r="D126" s="70">
        <f t="shared" si="0"/>
        <v>1.2403639727735278E-2</v>
      </c>
      <c r="E126" s="66"/>
    </row>
    <row r="127" spans="1:5" x14ac:dyDescent="0.2">
      <c r="A127" s="68">
        <v>5200</v>
      </c>
      <c r="B127" s="66" t="s">
        <v>360</v>
      </c>
      <c r="C127" s="69">
        <v>0</v>
      </c>
      <c r="D127" s="70">
        <f t="shared" si="0"/>
        <v>0</v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70">
        <f t="shared" si="0"/>
        <v>0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>
        <f t="shared" si="0"/>
        <v>0</v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70">
        <f t="shared" si="0"/>
        <v>0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>
        <f t="shared" si="0"/>
        <v>0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>
        <f t="shared" si="0"/>
        <v>0</v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70">
        <f t="shared" si="0"/>
        <v>0</v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70">
        <f t="shared" si="0"/>
        <v>0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>
        <f t="shared" si="0"/>
        <v>0</v>
      </c>
      <c r="E136" s="66"/>
    </row>
    <row r="137" spans="1:5" x14ac:dyDescent="0.2">
      <c r="A137" s="68">
        <v>5240</v>
      </c>
      <c r="B137" s="66" t="s">
        <v>369</v>
      </c>
      <c r="C137" s="69">
        <v>0</v>
      </c>
      <c r="D137" s="70">
        <f t="shared" si="0"/>
        <v>0</v>
      </c>
      <c r="E137" s="66"/>
    </row>
    <row r="138" spans="1:5" x14ac:dyDescent="0.2">
      <c r="A138" s="68">
        <v>5241</v>
      </c>
      <c r="B138" s="66" t="s">
        <v>370</v>
      </c>
      <c r="C138" s="69">
        <v>0</v>
      </c>
      <c r="D138" s="70">
        <f t="shared" si="0"/>
        <v>0</v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70">
        <f t="shared" si="0"/>
        <v>0</v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70">
        <f t="shared" si="0"/>
        <v>0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>
        <f t="shared" si="0"/>
        <v>0</v>
      </c>
      <c r="E141" s="66"/>
    </row>
    <row r="142" spans="1:5" x14ac:dyDescent="0.2">
      <c r="A142" s="68">
        <v>5250</v>
      </c>
      <c r="B142" s="66" t="s">
        <v>309</v>
      </c>
      <c r="C142" s="69">
        <v>0</v>
      </c>
      <c r="D142" s="70">
        <f t="shared" si="0"/>
        <v>0</v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70">
        <f t="shared" si="0"/>
        <v>0</v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70">
        <f t="shared" si="0"/>
        <v>0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>
        <f t="shared" si="0"/>
        <v>0</v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70">
        <f t="shared" si="0"/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>
        <f t="shared" si="0"/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>
        <f t="shared" si="0"/>
        <v>0</v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70">
        <f t="shared" si="0"/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>
        <f t="shared" si="0"/>
        <v>0</v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70">
        <f t="shared" si="0"/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>
        <f t="shared" si="0"/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>
        <f t="shared" si="0"/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>
        <f t="shared" si="0"/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>
        <f t="shared" si="0"/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>
        <f t="shared" si="0"/>
        <v>0</v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70">
        <f t="shared" si="0"/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>
        <f t="shared" si="0"/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>
        <f t="shared" si="0"/>
        <v>0</v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70">
        <f t="shared" si="0"/>
        <v>0</v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70">
        <f t="shared" si="0"/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>
        <f t="shared" si="0"/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>
        <f t="shared" ref="D163:D216" si="1">IFERROR(C163/$C$98,"")</f>
        <v>0</v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70">
        <f t="shared" si="1"/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>
        <f t="shared" si="1"/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>
        <f t="shared" si="1"/>
        <v>0</v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70">
        <f t="shared" si="1"/>
        <v>0</v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>
        <f t="shared" si="1"/>
        <v>0</v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>
        <f t="shared" si="1"/>
        <v>0</v>
      </c>
      <c r="E169" s="66"/>
    </row>
    <row r="170" spans="1:5" x14ac:dyDescent="0.2">
      <c r="A170" s="68">
        <v>5400</v>
      </c>
      <c r="B170" s="66" t="s">
        <v>398</v>
      </c>
      <c r="C170" s="69">
        <v>0</v>
      </c>
      <c r="D170" s="70">
        <f t="shared" si="1"/>
        <v>0</v>
      </c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70">
        <f t="shared" si="1"/>
        <v>0</v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70">
        <f t="shared" si="1"/>
        <v>0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>
        <f t="shared" si="1"/>
        <v>0</v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70">
        <f t="shared" si="1"/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>
        <f t="shared" si="1"/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>
        <f t="shared" si="1"/>
        <v>0</v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70">
        <f t="shared" si="1"/>
        <v>0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>
        <f t="shared" si="1"/>
        <v>0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>
        <f t="shared" si="1"/>
        <v>0</v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70">
        <f t="shared" si="1"/>
        <v>0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>
        <f t="shared" si="1"/>
        <v>0</v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70">
        <f t="shared" si="1"/>
        <v>0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>
        <f t="shared" si="1"/>
        <v>0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>
        <f t="shared" si="1"/>
        <v>0</v>
      </c>
      <c r="E184" s="66"/>
    </row>
    <row r="185" spans="1:5" x14ac:dyDescent="0.2">
      <c r="A185" s="68">
        <v>5500</v>
      </c>
      <c r="B185" s="66" t="s">
        <v>412</v>
      </c>
      <c r="C185" s="69">
        <v>989766.85</v>
      </c>
      <c r="D185" s="70">
        <f t="shared" si="1"/>
        <v>2.4086642972223495E-2</v>
      </c>
      <c r="E185" s="66"/>
    </row>
    <row r="186" spans="1:5" x14ac:dyDescent="0.2">
      <c r="A186" s="68">
        <v>5510</v>
      </c>
      <c r="B186" s="66" t="s">
        <v>413</v>
      </c>
      <c r="C186" s="69">
        <v>989765.85</v>
      </c>
      <c r="D186" s="70">
        <f t="shared" si="1"/>
        <v>2.4086618636549924E-2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>
        <f t="shared" si="1"/>
        <v>0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>
        <f t="shared" si="1"/>
        <v>0</v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70">
        <f t="shared" si="1"/>
        <v>0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>
        <f t="shared" si="1"/>
        <v>0</v>
      </c>
      <c r="E190" s="66"/>
    </row>
    <row r="191" spans="1:5" x14ac:dyDescent="0.2">
      <c r="A191" s="68">
        <v>5515</v>
      </c>
      <c r="B191" s="66" t="s">
        <v>418</v>
      </c>
      <c r="C191" s="69">
        <v>564747.15</v>
      </c>
      <c r="D191" s="70">
        <f t="shared" si="1"/>
        <v>1.3743502292111267E-2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>
        <f t="shared" si="1"/>
        <v>0</v>
      </c>
      <c r="E192" s="66"/>
    </row>
    <row r="193" spans="1:5" x14ac:dyDescent="0.2">
      <c r="A193" s="68">
        <v>5517</v>
      </c>
      <c r="B193" s="66" t="s">
        <v>420</v>
      </c>
      <c r="C193" s="69">
        <v>425018.7</v>
      </c>
      <c r="D193" s="70">
        <f t="shared" si="1"/>
        <v>1.0343116344438658E-2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>
        <f t="shared" si="1"/>
        <v>0</v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70">
        <f t="shared" si="1"/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>
        <f t="shared" si="1"/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>
        <f t="shared" si="1"/>
        <v>0</v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70">
        <f t="shared" si="1"/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>
        <f t="shared" si="1"/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>
        <f t="shared" si="1"/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>
        <f t="shared" si="1"/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>
        <f t="shared" si="1"/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>
        <f t="shared" si="1"/>
        <v>0</v>
      </c>
      <c r="E203" s="66"/>
    </row>
    <row r="204" spans="1:5" x14ac:dyDescent="0.2">
      <c r="A204" s="68">
        <v>5590</v>
      </c>
      <c r="B204" s="66" t="s">
        <v>431</v>
      </c>
      <c r="C204" s="69">
        <v>1</v>
      </c>
      <c r="D204" s="70">
        <f t="shared" si="1"/>
        <v>2.4335673570218575E-8</v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70">
        <f t="shared" si="1"/>
        <v>0</v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70">
        <f t="shared" si="1"/>
        <v>0</v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70">
        <f t="shared" si="1"/>
        <v>0</v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70">
        <f t="shared" si="1"/>
        <v>0</v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70">
        <f t="shared" si="1"/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>
        <f t="shared" si="1"/>
        <v>0</v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70">
        <f t="shared" si="1"/>
        <v>0</v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70">
        <f t="shared" si="1"/>
        <v>0</v>
      </c>
      <c r="E212" s="66"/>
    </row>
    <row r="213" spans="1:5" x14ac:dyDescent="0.2">
      <c r="A213" s="68">
        <v>5599</v>
      </c>
      <c r="B213" s="66" t="s">
        <v>439</v>
      </c>
      <c r="C213" s="69">
        <v>1</v>
      </c>
      <c r="D213" s="70">
        <f t="shared" si="1"/>
        <v>2.4335673570218575E-8</v>
      </c>
      <c r="E213" s="66"/>
    </row>
    <row r="214" spans="1:5" x14ac:dyDescent="0.2">
      <c r="A214" s="68">
        <v>5600</v>
      </c>
      <c r="B214" s="66" t="s">
        <v>440</v>
      </c>
      <c r="C214" s="69">
        <v>0</v>
      </c>
      <c r="D214" s="70">
        <f t="shared" si="1"/>
        <v>0</v>
      </c>
      <c r="E214" s="66"/>
    </row>
    <row r="215" spans="1:5" x14ac:dyDescent="0.2">
      <c r="A215" s="68">
        <v>5610</v>
      </c>
      <c r="B215" s="66" t="s">
        <v>441</v>
      </c>
      <c r="C215" s="69">
        <v>0</v>
      </c>
      <c r="D215" s="70">
        <f t="shared" si="1"/>
        <v>0</v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70">
        <f t="shared" si="1"/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443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444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444</v>
      </c>
    </row>
    <row r="13" spans="1:2" ht="22.5" x14ac:dyDescent="0.2">
      <c r="A13" s="114"/>
      <c r="B13" s="25" t="s">
        <v>445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C24" sqref="C24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6" t="str">
        <f>ESF!A1</f>
        <v>Instituto Municipal de Planeación</v>
      </c>
      <c r="B1" s="166"/>
      <c r="C1" s="166"/>
      <c r="D1" s="45" t="s">
        <v>0</v>
      </c>
      <c r="E1" s="46">
        <f>'Notas a los Edos Financieros'!D1</f>
        <v>2023</v>
      </c>
    </row>
    <row r="2" spans="1:5" ht="18.95" customHeight="1" x14ac:dyDescent="0.2">
      <c r="A2" s="166" t="s">
        <v>448</v>
      </c>
      <c r="B2" s="166"/>
      <c r="C2" s="166"/>
      <c r="D2" s="45" t="s">
        <v>2</v>
      </c>
      <c r="E2" s="46" t="str">
        <f>'Notas a los Edos Financieros'!D2</f>
        <v>Anual</v>
      </c>
    </row>
    <row r="3" spans="1:5" ht="18.95" customHeight="1" x14ac:dyDescent="0.2">
      <c r="A3" s="166" t="str">
        <f>ESF!A3</f>
        <v>Correspondiente del 01 de Enero al 31 de Diciembre de 2023</v>
      </c>
      <c r="B3" s="166"/>
      <c r="C3" s="166"/>
      <c r="D3" s="45" t="s">
        <v>3</v>
      </c>
      <c r="E3" s="46" t="str">
        <f>'Notas a los Edos Financieros'!D3</f>
        <v>Cuenta Pública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93950</v>
      </c>
      <c r="D8" s="47" t="s">
        <v>302</v>
      </c>
      <c r="E8" s="47" t="s">
        <v>675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11212312.470000001</v>
      </c>
      <c r="D14" s="47" t="s">
        <v>676</v>
      </c>
      <c r="E14" s="47" t="s">
        <v>675</v>
      </c>
    </row>
    <row r="15" spans="1:5" x14ac:dyDescent="0.2">
      <c r="A15" s="51">
        <v>3220</v>
      </c>
      <c r="B15" s="47" t="s">
        <v>455</v>
      </c>
      <c r="C15" s="52">
        <v>14761674.34</v>
      </c>
      <c r="D15" s="47" t="s">
        <v>677</v>
      </c>
      <c r="E15" s="47" t="s">
        <v>675</v>
      </c>
    </row>
    <row r="16" spans="1:5" x14ac:dyDescent="0.2">
      <c r="A16" s="51">
        <v>3230</v>
      </c>
      <c r="B16" s="47" t="s">
        <v>456</v>
      </c>
      <c r="C16" s="52">
        <v>0</v>
      </c>
    </row>
    <row r="17" spans="1:5" x14ac:dyDescent="0.2">
      <c r="A17" s="51">
        <v>3231</v>
      </c>
      <c r="B17" s="47" t="s">
        <v>457</v>
      </c>
      <c r="C17" s="52">
        <v>0</v>
      </c>
    </row>
    <row r="18" spans="1:5" x14ac:dyDescent="0.2">
      <c r="A18" s="51">
        <v>3232</v>
      </c>
      <c r="B18" s="47" t="s">
        <v>458</v>
      </c>
      <c r="C18" s="52">
        <v>0</v>
      </c>
    </row>
    <row r="19" spans="1:5" x14ac:dyDescent="0.2">
      <c r="A19" s="51">
        <v>3233</v>
      </c>
      <c r="B19" s="47" t="s">
        <v>459</v>
      </c>
      <c r="C19" s="52">
        <v>0</v>
      </c>
    </row>
    <row r="20" spans="1:5" x14ac:dyDescent="0.2">
      <c r="A20" s="51">
        <v>3239</v>
      </c>
      <c r="B20" s="47" t="s">
        <v>460</v>
      </c>
      <c r="C20" s="52">
        <v>0</v>
      </c>
    </row>
    <row r="21" spans="1:5" ht="33.75" x14ac:dyDescent="0.2">
      <c r="A21" s="51">
        <v>3240</v>
      </c>
      <c r="B21" s="47" t="s">
        <v>461</v>
      </c>
      <c r="C21" s="52">
        <v>5516504.9299999997</v>
      </c>
      <c r="D21" s="160" t="s">
        <v>678</v>
      </c>
      <c r="E21" s="160" t="s">
        <v>679</v>
      </c>
    </row>
    <row r="22" spans="1:5" x14ac:dyDescent="0.2">
      <c r="A22" s="51">
        <v>3241</v>
      </c>
      <c r="B22" s="47" t="s">
        <v>462</v>
      </c>
      <c r="C22" s="52">
        <v>0</v>
      </c>
    </row>
    <row r="23" spans="1:5" x14ac:dyDescent="0.2">
      <c r="A23" s="51">
        <v>3242</v>
      </c>
      <c r="B23" s="47" t="s">
        <v>463</v>
      </c>
      <c r="C23" s="52">
        <v>0</v>
      </c>
    </row>
    <row r="24" spans="1:5" ht="33.75" x14ac:dyDescent="0.2">
      <c r="A24" s="51">
        <v>3243</v>
      </c>
      <c r="B24" s="47" t="s">
        <v>464</v>
      </c>
      <c r="C24" s="52">
        <v>5516504.9299999997</v>
      </c>
      <c r="D24" s="160" t="s">
        <v>678</v>
      </c>
      <c r="E24" s="160" t="s">
        <v>679</v>
      </c>
    </row>
    <row r="25" spans="1:5" x14ac:dyDescent="0.2">
      <c r="A25" s="51">
        <v>3250</v>
      </c>
      <c r="B25" s="47" t="s">
        <v>465</v>
      </c>
      <c r="C25" s="52">
        <v>0</v>
      </c>
    </row>
    <row r="26" spans="1:5" x14ac:dyDescent="0.2">
      <c r="A26" s="51">
        <v>3251</v>
      </c>
      <c r="B26" s="47" t="s">
        <v>466</v>
      </c>
      <c r="C26" s="52">
        <v>0</v>
      </c>
    </row>
    <row r="27" spans="1:5" x14ac:dyDescent="0.2">
      <c r="A27" s="51">
        <v>3252</v>
      </c>
      <c r="B27" s="47" t="s">
        <v>467</v>
      </c>
      <c r="C27" s="52">
        <v>0</v>
      </c>
    </row>
    <row r="29" spans="1:5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6"/>
  <sheetViews>
    <sheetView topLeftCell="A91" workbookViewId="0">
      <selection activeCell="C133" sqref="C133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6" t="str">
        <f>ESF!A1</f>
        <v>Instituto Municipal de Planeación</v>
      </c>
      <c r="B1" s="166"/>
      <c r="C1" s="166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6" t="s">
        <v>471</v>
      </c>
      <c r="B2" s="166"/>
      <c r="C2" s="166"/>
      <c r="D2" s="45" t="s">
        <v>2</v>
      </c>
      <c r="E2" s="46" t="str">
        <f>'Notas a los Edos Financieros'!D2</f>
        <v>Anual</v>
      </c>
    </row>
    <row r="3" spans="1:5" s="53" customFormat="1" ht="18.95" customHeight="1" x14ac:dyDescent="0.25">
      <c r="A3" s="166" t="str">
        <f>ESF!A3</f>
        <v>Correspondiente del 01 de Enero al 31 de Diciembre de 2023</v>
      </c>
      <c r="B3" s="166"/>
      <c r="C3" s="166"/>
      <c r="D3" s="45" t="s">
        <v>3</v>
      </c>
      <c r="E3" s="46" t="str">
        <f>'Notas a los Edos Financieros'!D3</f>
        <v>Cuenta Pública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474</v>
      </c>
      <c r="C8" s="52">
        <v>0</v>
      </c>
      <c r="D8" s="52">
        <v>0</v>
      </c>
    </row>
    <row r="9" spans="1:5" x14ac:dyDescent="0.2">
      <c r="A9" s="51">
        <v>1112</v>
      </c>
      <c r="B9" s="47" t="s">
        <v>475</v>
      </c>
      <c r="C9" s="52">
        <v>12847554.470000001</v>
      </c>
      <c r="D9" s="52">
        <v>1280492.3700000001</v>
      </c>
    </row>
    <row r="10" spans="1:5" x14ac:dyDescent="0.2">
      <c r="A10" s="51">
        <v>1113</v>
      </c>
      <c r="B10" s="47" t="s">
        <v>476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17574487.98</v>
      </c>
      <c r="D11" s="52">
        <v>16813347.390000001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479</v>
      </c>
      <c r="C15" s="120">
        <v>30422042.449999999</v>
      </c>
      <c r="D15" s="120">
        <v>18093839.760000002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4" t="s">
        <v>481</v>
      </c>
      <c r="D19" s="124" t="s">
        <v>482</v>
      </c>
    </row>
    <row r="20" spans="1:4" x14ac:dyDescent="0.2">
      <c r="A20" s="58">
        <v>1230</v>
      </c>
      <c r="B20" s="59" t="s">
        <v>120</v>
      </c>
      <c r="C20" s="120">
        <v>0</v>
      </c>
      <c r="D20" s="120"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v>824184.85</v>
      </c>
      <c r="D28" s="120">
        <v>218618.44999999998</v>
      </c>
    </row>
    <row r="29" spans="1:4" x14ac:dyDescent="0.2">
      <c r="A29" s="51">
        <v>1241</v>
      </c>
      <c r="B29" s="47" t="s">
        <v>129</v>
      </c>
      <c r="C29" s="52">
        <v>795892.45</v>
      </c>
      <c r="D29" s="52">
        <v>190326.05</v>
      </c>
    </row>
    <row r="30" spans="1:4" x14ac:dyDescent="0.2">
      <c r="A30" s="51">
        <v>1242</v>
      </c>
      <c r="B30" s="47" t="s">
        <v>130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28292.400000000001</v>
      </c>
      <c r="D34" s="52">
        <v>28292.400000000001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v>329795.81</v>
      </c>
      <c r="D37" s="120">
        <v>329795.81</v>
      </c>
    </row>
    <row r="38" spans="1:6" x14ac:dyDescent="0.2">
      <c r="A38" s="51">
        <v>1251</v>
      </c>
      <c r="B38" s="47" t="s">
        <v>141</v>
      </c>
      <c r="C38" s="52">
        <v>329795.81</v>
      </c>
      <c r="D38" s="52">
        <v>329795.81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483</v>
      </c>
      <c r="C43" s="120">
        <f>C20+C28+C37</f>
        <v>1153980.6599999999</v>
      </c>
      <c r="D43" s="120">
        <f>D20+D28+D37</f>
        <v>548414.26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4">
        <v>2023</v>
      </c>
      <c r="D46" s="124">
        <v>2022</v>
      </c>
      <c r="F46"/>
    </row>
    <row r="47" spans="1:6" ht="16.5" customHeight="1" x14ac:dyDescent="0.25">
      <c r="A47" s="58">
        <v>3210</v>
      </c>
      <c r="B47" s="59" t="s">
        <v>485</v>
      </c>
      <c r="C47" s="120">
        <v>11212312.470000001</v>
      </c>
      <c r="D47" s="120">
        <v>-4801561.13</v>
      </c>
      <c r="E47" s="139"/>
      <c r="F47"/>
    </row>
    <row r="48" spans="1:6" ht="15" x14ac:dyDescent="0.25">
      <c r="A48" s="51"/>
      <c r="B48" s="132" t="s">
        <v>486</v>
      </c>
      <c r="C48" s="120">
        <v>2251105.58</v>
      </c>
      <c r="D48" s="120">
        <v>1511797</v>
      </c>
      <c r="E48" s="140"/>
      <c r="F48"/>
    </row>
    <row r="49" spans="1:6" ht="9.9499999999999993" customHeight="1" x14ac:dyDescent="0.25">
      <c r="A49" s="58">
        <v>5400</v>
      </c>
      <c r="B49" s="59" t="s">
        <v>398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20">
        <v>989766.85</v>
      </c>
      <c r="D61" s="120">
        <v>1039804.52</v>
      </c>
      <c r="F61"/>
    </row>
    <row r="62" spans="1:6" ht="9.9499999999999993" customHeight="1" x14ac:dyDescent="0.25">
      <c r="A62" s="58">
        <v>5510</v>
      </c>
      <c r="B62" s="59" t="s">
        <v>413</v>
      </c>
      <c r="C62" s="120">
        <v>989765.85</v>
      </c>
      <c r="D62" s="120">
        <v>1039804.52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564747.15</v>
      </c>
      <c r="D67" s="52">
        <v>553758.85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425018.7</v>
      </c>
      <c r="D69" s="52">
        <v>486045.67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20">
        <v>1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52">
        <v>1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493</v>
      </c>
      <c r="C92" s="120">
        <v>1261338.73</v>
      </c>
      <c r="D92" s="120">
        <v>471992.48</v>
      </c>
      <c r="F92"/>
    </row>
    <row r="93" spans="1:6" ht="9.9499999999999993" customHeight="1" x14ac:dyDescent="0.25">
      <c r="A93" s="51">
        <v>2111</v>
      </c>
      <c r="B93" s="47" t="s">
        <v>494</v>
      </c>
      <c r="C93" s="52">
        <v>330117.74</v>
      </c>
      <c r="D93" s="52">
        <v>280351.48</v>
      </c>
      <c r="F93"/>
    </row>
    <row r="94" spans="1:6" ht="9.9499999999999993" customHeight="1" x14ac:dyDescent="0.25">
      <c r="A94" s="51">
        <v>2112</v>
      </c>
      <c r="B94" s="47" t="s">
        <v>495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496</v>
      </c>
      <c r="C95" s="52">
        <v>931220.99</v>
      </c>
      <c r="D95" s="52">
        <v>191641</v>
      </c>
      <c r="F95"/>
    </row>
    <row r="96" spans="1:6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499</v>
      </c>
      <c r="C98" s="120">
        <v>2537412.6</v>
      </c>
      <c r="D98" s="120">
        <v>4313</v>
      </c>
      <c r="F98"/>
    </row>
    <row r="99" spans="1:6" ht="9.9499999999999993" customHeight="1" x14ac:dyDescent="0.2">
      <c r="A99" s="58">
        <v>4300</v>
      </c>
      <c r="B99" s="141" t="s">
        <v>42</v>
      </c>
      <c r="C99" s="120">
        <v>2537412.6</v>
      </c>
      <c r="D99" s="52">
        <v>0</v>
      </c>
    </row>
    <row r="100" spans="1:6" ht="9.9499999999999993" customHeight="1" x14ac:dyDescent="0.2">
      <c r="A100" s="58">
        <v>4310</v>
      </c>
      <c r="B100" s="141" t="s">
        <v>312</v>
      </c>
      <c r="C100" s="120">
        <v>2537412.6</v>
      </c>
      <c r="D100" s="120">
        <v>0</v>
      </c>
    </row>
    <row r="101" spans="1:6" ht="9.9499999999999993" customHeight="1" x14ac:dyDescent="0.2">
      <c r="A101" s="51">
        <v>4311</v>
      </c>
      <c r="B101" s="142" t="s">
        <v>313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314</v>
      </c>
      <c r="C102" s="52">
        <v>2537412.6</v>
      </c>
      <c r="D102" s="52">
        <v>0</v>
      </c>
    </row>
    <row r="103" spans="1:6" ht="9.9499999999999993" customHeight="1" x14ac:dyDescent="0.2">
      <c r="A103" s="58">
        <v>4320</v>
      </c>
      <c r="B103" s="141" t="s">
        <v>315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321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322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323</v>
      </c>
      <c r="C113" s="120">
        <v>0</v>
      </c>
      <c r="D113" s="120">
        <v>0</v>
      </c>
    </row>
    <row r="114" spans="1:6" ht="9.9499999999999993" customHeight="1" x14ac:dyDescent="0.2">
      <c r="A114" s="51">
        <v>4392</v>
      </c>
      <c r="B114" s="142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325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327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323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500</v>
      </c>
      <c r="C121" s="120">
        <v>0</v>
      </c>
      <c r="D121" s="120">
        <v>4313</v>
      </c>
      <c r="F121"/>
    </row>
    <row r="122" spans="1:6" customFormat="1" ht="9.9499999999999993" customHeight="1" x14ac:dyDescent="0.25">
      <c r="A122" s="51">
        <v>1124</v>
      </c>
      <c r="B122" s="131" t="s">
        <v>501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505</v>
      </c>
      <c r="C126" s="52">
        <v>0</v>
      </c>
      <c r="D126" s="52">
        <v>4313</v>
      </c>
      <c r="F126"/>
    </row>
    <row r="127" spans="1:6" ht="9.9499999999999993" customHeight="1" x14ac:dyDescent="0.25">
      <c r="A127" s="51">
        <v>1124</v>
      </c>
      <c r="B127" s="131" t="s">
        <v>506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507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110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110</v>
      </c>
      <c r="C132" s="52">
        <v>0</v>
      </c>
      <c r="D132" s="52">
        <v>0</v>
      </c>
      <c r="F132"/>
    </row>
    <row r="133" spans="1:6" ht="16.5" customHeight="1" x14ac:dyDescent="0.25">
      <c r="A133" s="51"/>
      <c r="B133" s="134" t="s">
        <v>510</v>
      </c>
      <c r="C133" s="120">
        <f>C47+C48-C98</f>
        <v>10926005.450000001</v>
      </c>
      <c r="D133" s="120">
        <f>D47+D48-D98</f>
        <v>-3294077.13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63</v>
      </c>
      <c r="F135"/>
    </row>
    <row r="136" spans="1:6" x14ac:dyDescent="0.2">
      <c r="C136" s="52"/>
      <c r="D136" s="5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3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7" t="s">
        <v>516</v>
      </c>
    </row>
    <row r="13" spans="1:2" ht="15" customHeight="1" x14ac:dyDescent="0.2">
      <c r="A13" s="113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9" t="s">
        <v>518</v>
      </c>
      <c r="B16" s="128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terms/"/>
    <ds:schemaRef ds:uri="0c865bf4-0f22-4e4d-b041-7b0c1657e5a8"/>
    <ds:schemaRef ds:uri="http://schemas.microsoft.com/office/2006/documentManagement/types"/>
    <ds:schemaRef ds:uri="http://purl.org/dc/elements/1.1/"/>
    <ds:schemaRef ds:uri="http://schemas.microsoft.com/office/2006/metadata/properties"/>
    <ds:schemaRef ds:uri="6aa8a68a-ab09-4ac8-a697-fdce915bc567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FBA1A6-56F1-4EF8-B22D-199E0F80A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Mariana</cp:lastModifiedBy>
  <cp:revision/>
  <dcterms:created xsi:type="dcterms:W3CDTF">2012-12-11T20:36:24Z</dcterms:created>
  <dcterms:modified xsi:type="dcterms:W3CDTF">2024-02-07T20:04:57Z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